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Sheet1!$AD$3:$AE$82</definedName>
    <definedName name="_xlnm._FilterDatabase" localSheetId="1" hidden="1">Sheet2!$B$3:$B$29</definedName>
  </definedNames>
  <calcPr calcId="144525"/>
</workbook>
</file>

<file path=xl/calcChain.xml><?xml version="1.0" encoding="utf-8"?>
<calcChain xmlns="http://schemas.openxmlformats.org/spreadsheetml/2006/main">
  <c r="X13" i="1" l="1"/>
  <c r="AT5" i="1" l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4" i="1"/>
  <c r="AT3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4" i="1"/>
  <c r="AS3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4" i="1"/>
  <c r="AR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Q3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4" i="1"/>
  <c r="AP3" i="1"/>
  <c r="AO5" i="1"/>
  <c r="AO6" i="1"/>
  <c r="AO7" i="1"/>
  <c r="AO8" i="1"/>
  <c r="AO9" i="1"/>
  <c r="AO10" i="1"/>
  <c r="AO11" i="1"/>
  <c r="AO12" i="1"/>
  <c r="AO4" i="1"/>
  <c r="AO3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14" i="1"/>
  <c r="AO13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R67" i="1" s="1"/>
  <c r="AT67" i="1" s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AE67" i="1" l="1"/>
  <c r="X3" i="1"/>
  <c r="AB12" i="1" l="1"/>
  <c r="AB11" i="1"/>
  <c r="AB10" i="1"/>
  <c r="AB9" i="1"/>
  <c r="AB8" i="1"/>
  <c r="AB7" i="1"/>
  <c r="AB6" i="1"/>
  <c r="AB5" i="1"/>
  <c r="AB4" i="1"/>
  <c r="AB3" i="1"/>
  <c r="AA12" i="1"/>
  <c r="AA11" i="1"/>
  <c r="AA10" i="1"/>
  <c r="AA9" i="1"/>
  <c r="AA8" i="1"/>
  <c r="AA7" i="1"/>
  <c r="AA6" i="1"/>
  <c r="AA5" i="1"/>
  <c r="AA4" i="1"/>
  <c r="AA3" i="1"/>
  <c r="Z12" i="1"/>
  <c r="Z11" i="1"/>
  <c r="Z10" i="1"/>
  <c r="Z9" i="1"/>
  <c r="Z8" i="1"/>
  <c r="Z7" i="1"/>
  <c r="Z6" i="1"/>
  <c r="Z5" i="1"/>
  <c r="Z4" i="1"/>
  <c r="Z3" i="1"/>
  <c r="X12" i="1"/>
  <c r="X11" i="1"/>
  <c r="X10" i="1"/>
  <c r="X9" i="1"/>
  <c r="X8" i="1"/>
  <c r="X7" i="1"/>
  <c r="X6" i="1"/>
  <c r="X5" i="1"/>
  <c r="X4" i="1"/>
  <c r="Y12" i="1"/>
  <c r="Y9" i="1"/>
  <c r="Y10" i="1"/>
  <c r="Y11" i="1"/>
  <c r="Y8" i="1"/>
  <c r="Y7" i="1"/>
  <c r="Y6" i="1"/>
  <c r="Y5" i="1"/>
  <c r="Y4" i="1"/>
  <c r="Y3" i="1"/>
  <c r="AE3" i="1" s="1"/>
  <c r="AE4" i="1" l="1"/>
  <c r="AE6" i="1"/>
  <c r="AE8" i="1"/>
  <c r="AE10" i="1"/>
  <c r="AE12" i="1"/>
  <c r="AE5" i="1"/>
  <c r="AE7" i="1"/>
  <c r="AE9" i="1"/>
  <c r="AE11" i="1"/>
</calcChain>
</file>

<file path=xl/sharedStrings.xml><?xml version="1.0" encoding="utf-8"?>
<sst xmlns="http://schemas.openxmlformats.org/spreadsheetml/2006/main" count="1355" uniqueCount="373">
  <si>
    <t>No</t>
  </si>
  <si>
    <t>Nama</t>
  </si>
  <si>
    <t>C1</t>
  </si>
  <si>
    <t>C2</t>
  </si>
  <si>
    <t>C3</t>
  </si>
  <si>
    <t>C4</t>
  </si>
  <si>
    <t>C5</t>
  </si>
  <si>
    <t>Supriyatna</t>
  </si>
  <si>
    <t>Ada</t>
  </si>
  <si>
    <t xml:space="preserve">1.000.000&lt;X≤2.000.000     </t>
  </si>
  <si>
    <t>80,83</t>
  </si>
  <si>
    <t>Tidak</t>
  </si>
  <si>
    <t xml:space="preserve">X≤=1.000.000                     </t>
  </si>
  <si>
    <t>82,08</t>
  </si>
  <si>
    <t>Orangtua lengkap</t>
  </si>
  <si>
    <t>80,66</t>
  </si>
  <si>
    <t xml:space="preserve">   2.000.000&lt;X≤4.000.000     </t>
  </si>
  <si>
    <t>78,09</t>
  </si>
  <si>
    <t>81,09</t>
  </si>
  <si>
    <t>78,25</t>
  </si>
  <si>
    <t>79,18</t>
  </si>
  <si>
    <t>82,14</t>
  </si>
  <si>
    <t>81,71</t>
  </si>
  <si>
    <t>81,78</t>
  </si>
  <si>
    <t>Surat Keterangan Tidak Mampu</t>
  </si>
  <si>
    <t>Status Anak Dalam Keluarga</t>
  </si>
  <si>
    <t>Penghasilan Orangtua</t>
  </si>
  <si>
    <t>Jumlah Tanggungan</t>
  </si>
  <si>
    <t>Nilai Rata-rata Raport Semester Terakhir</t>
  </si>
  <si>
    <t>Tabel 3.2. Tabel Kriteria</t>
  </si>
  <si>
    <t>Rating Kecocokan</t>
  </si>
  <si>
    <t>Nilai</t>
  </si>
  <si>
    <t>Cukup ©</t>
  </si>
  <si>
    <t xml:space="preserve">Cukup </t>
  </si>
  <si>
    <t xml:space="preserve">Buruk </t>
  </si>
  <si>
    <t xml:space="preserve">Sangat Buruk </t>
  </si>
  <si>
    <t>Baik</t>
  </si>
  <si>
    <t>Sangat Baik</t>
  </si>
  <si>
    <t>Tabel 3.3. Rating Kecocokan Setiap Alternatif</t>
  </si>
  <si>
    <t>Alternatif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</si>
  <si>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</si>
  <si>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</si>
  <si>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</si>
  <si>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</si>
  <si>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</si>
  <si>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</si>
  <si>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</si>
  <si>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</si>
  <si>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</si>
  <si>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</si>
  <si>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Yatim Piatu</t>
  </si>
  <si>
    <t>Tabel 3.4. Data Siswa Di Konversi Ke Rating Kecocokan Alternatif</t>
  </si>
  <si>
    <t>Tingkat Kepentingan</t>
  </si>
  <si>
    <t>Sangat Rendah (SR)</t>
  </si>
  <si>
    <t>Rendah ®</t>
  </si>
  <si>
    <t>Tinggi (T)</t>
  </si>
  <si>
    <t>Sangat Tinggi (ST)</t>
  </si>
  <si>
    <t>Tabel 3.5. Tingkat Kepentingan Setiap Kriteria</t>
  </si>
  <si>
    <t>dari tabel diatas, diambil nilai bobot w =  {4,5,3,3,1}</t>
  </si>
  <si>
    <t>Bentuk Matriks</t>
  </si>
  <si>
    <t>Normalisasi Matriks</t>
  </si>
  <si>
    <t>Yatim</t>
  </si>
  <si>
    <t>Piatu</t>
  </si>
  <si>
    <t>Hasil</t>
  </si>
  <si>
    <t>Kriteria</t>
  </si>
  <si>
    <t>SKTM</t>
  </si>
  <si>
    <t>SADK</t>
  </si>
  <si>
    <t>JPO</t>
  </si>
  <si>
    <t>JTO</t>
  </si>
  <si>
    <t>NRRR</t>
  </si>
  <si>
    <t>Zyahrin Arifah</t>
  </si>
  <si>
    <t>Indah Permata Sari</t>
  </si>
  <si>
    <t>Abdul Hakim</t>
  </si>
  <si>
    <t>Nurul Maulana</t>
  </si>
  <si>
    <t>Puput handayani</t>
  </si>
  <si>
    <t>Faridz Dwi Nurfalah</t>
  </si>
  <si>
    <t>Nani Apriyani</t>
  </si>
  <si>
    <t>Karin Restian</t>
  </si>
  <si>
    <t>Tubagus Jihad Alfarizi</t>
  </si>
  <si>
    <t>Rahmawati</t>
  </si>
  <si>
    <t>Muhammad Itaqilah</t>
  </si>
  <si>
    <t>Dimas Permana</t>
  </si>
  <si>
    <t>Faisal Hidayat</t>
  </si>
  <si>
    <t>Reviana Tajri</t>
  </si>
  <si>
    <t>Mia Rosmiati</t>
  </si>
  <si>
    <t>Ratih Ningrum Kusuma</t>
  </si>
  <si>
    <t>Gadis Idhani</t>
  </si>
  <si>
    <t>Nurul Hikmah</t>
  </si>
  <si>
    <t>Ahmad Zaelani</t>
  </si>
  <si>
    <t>Latifah Amini</t>
  </si>
  <si>
    <t>Hariono Yusuf</t>
  </si>
  <si>
    <t>Ray Chairil</t>
  </si>
  <si>
    <t>Teja Bakti Maulana</t>
  </si>
  <si>
    <t>Desi Ismiyati</t>
  </si>
  <si>
    <t>Abelan Dwi Hidayat</t>
  </si>
  <si>
    <t>Abrar Rahman</t>
  </si>
  <si>
    <t>Aldo Edriyan Pratama</t>
  </si>
  <si>
    <t>Aldo Putra Rajasa</t>
  </si>
  <si>
    <t>Alfian Hidayat</t>
  </si>
  <si>
    <t>Alif Gusti Pratama</t>
  </si>
  <si>
    <t>Andika Marfo Hendri</t>
  </si>
  <si>
    <t>Arasyid Ridho</t>
  </si>
  <si>
    <t>Arief Pratama</t>
  </si>
  <si>
    <t>Azlan Alif Novhendri</t>
  </si>
  <si>
    <t>Dana Mijaya</t>
  </si>
  <si>
    <t>Deo Chandra</t>
  </si>
  <si>
    <t>Eorora Taufik</t>
  </si>
  <si>
    <t>Fajar Triwanda</t>
  </si>
  <si>
    <t>Fernando Setiawan</t>
  </si>
  <si>
    <t>Hamzah</t>
  </si>
  <si>
    <t>Heru Mardatullah</t>
  </si>
  <si>
    <t>Ilham Yudha Tanjung</t>
  </si>
  <si>
    <t>Irvan Wariski</t>
  </si>
  <si>
    <t>Jihan Tri Nanda</t>
  </si>
  <si>
    <t>Kelvin Juliandre</t>
  </si>
  <si>
    <t>Lucky Astria</t>
  </si>
  <si>
    <t>Muhammad Alif Al Fariz</t>
  </si>
  <si>
    <t>Muhammad Ramadhan</t>
  </si>
  <si>
    <t>Qory Azzikry</t>
  </si>
  <si>
    <t>Raja Putra</t>
  </si>
  <si>
    <t>Resky Syahputra</t>
  </si>
  <si>
    <t>Yoga Amilus</t>
  </si>
  <si>
    <t xml:space="preserve">Juliana </t>
  </si>
  <si>
    <t xml:space="preserve">  Adi Wiguna</t>
  </si>
  <si>
    <t>Adi  Murianto</t>
  </si>
  <si>
    <t>Aditya</t>
  </si>
  <si>
    <t>Aldi Priatna</t>
  </si>
  <si>
    <t>Dewi Anggraeni</t>
  </si>
  <si>
    <t>Ega Gumilar Pratama</t>
  </si>
  <si>
    <t>Ersa Septya Fajrin</t>
  </si>
  <si>
    <t>Faisal Lutfi</t>
  </si>
  <si>
    <t>Fiqri Aziz Oktavian</t>
  </si>
  <si>
    <t>Iko Herdiansyah</t>
  </si>
  <si>
    <t>Matyas Almeyda</t>
  </si>
  <si>
    <t>Nida Nur Fadilah</t>
  </si>
  <si>
    <t>Pendi Rohmatul Aziz</t>
  </si>
  <si>
    <t>Raihan Rizqi Fauzan</t>
  </si>
  <si>
    <t>Rama Novara Ferissendy</t>
  </si>
  <si>
    <t>Rara Eryani Sagitha</t>
  </si>
  <si>
    <t>Rezky Nur Fauzi</t>
  </si>
  <si>
    <t>Rifky Ramandika</t>
  </si>
  <si>
    <t>Rosa Rosmiati</t>
  </si>
  <si>
    <t>Rudi Haerudin</t>
  </si>
  <si>
    <t>Ryan Maulana Firmansyah</t>
  </si>
  <si>
    <t>Salam</t>
  </si>
  <si>
    <t>Siti Gusyana</t>
  </si>
  <si>
    <t>Solih Sagira Rully</t>
  </si>
  <si>
    <t>Tri Nurhasanah</t>
  </si>
  <si>
    <t>Zainal Anwar</t>
  </si>
  <si>
    <t xml:space="preserve">   X&gt;4.000.000                       </t>
  </si>
  <si>
    <t>80,15</t>
  </si>
  <si>
    <t>77,82</t>
  </si>
  <si>
    <t>83,20</t>
  </si>
  <si>
    <t>77,86</t>
  </si>
  <si>
    <t>80,16</t>
  </si>
  <si>
    <t>86,48</t>
  </si>
  <si>
    <t>82,56</t>
  </si>
  <si>
    <t>79,77</t>
  </si>
  <si>
    <t>85,15</t>
  </si>
  <si>
    <t>82,11</t>
  </si>
  <si>
    <t>78,11</t>
  </si>
  <si>
    <t>77,87</t>
  </si>
  <si>
    <t>87,53</t>
  </si>
  <si>
    <t>77,89</t>
  </si>
  <si>
    <t>80,62</t>
  </si>
  <si>
    <t>79,50</t>
  </si>
  <si>
    <t>81,42</t>
  </si>
  <si>
    <t>79,17</t>
  </si>
  <si>
    <t>77,81</t>
  </si>
  <si>
    <t>80,88</t>
  </si>
  <si>
    <t>78,55</t>
  </si>
  <si>
    <t>78,61</t>
  </si>
  <si>
    <t>77,28</t>
  </si>
  <si>
    <t>80,71</t>
  </si>
  <si>
    <t>79,37</t>
  </si>
  <si>
    <t>81,15</t>
  </si>
  <si>
    <t>77,94</t>
  </si>
  <si>
    <t>78,63</t>
  </si>
  <si>
    <t>82,15</t>
  </si>
  <si>
    <t>78,22</t>
  </si>
  <si>
    <t>78,94</t>
  </si>
  <si>
    <t>78,71</t>
  </si>
  <si>
    <t>81,21</t>
  </si>
  <si>
    <t>77,85</t>
  </si>
  <si>
    <t>82,17</t>
  </si>
  <si>
    <t>81,02</t>
  </si>
  <si>
    <t>79,59</t>
  </si>
  <si>
    <t>78,15</t>
  </si>
  <si>
    <t>78,13</t>
  </si>
  <si>
    <t>80,07</t>
  </si>
  <si>
    <t>77,75</t>
  </si>
  <si>
    <t>79,04</t>
  </si>
  <si>
    <t>79,51</t>
  </si>
  <si>
    <t>81,52</t>
  </si>
  <si>
    <t>79,40</t>
  </si>
  <si>
    <t>78,77</t>
  </si>
  <si>
    <t>80,14</t>
  </si>
  <si>
    <t>79,90</t>
  </si>
  <si>
    <t>79,41</t>
  </si>
  <si>
    <t>77,70</t>
  </si>
  <si>
    <t>81,40</t>
  </si>
  <si>
    <t>80,43</t>
  </si>
  <si>
    <t>78,90</t>
  </si>
  <si>
    <t>79,96</t>
  </si>
  <si>
    <t>79,20</t>
  </si>
  <si>
    <t>78,59</t>
  </si>
  <si>
    <t>79,15</t>
  </si>
  <si>
    <t>78,08</t>
  </si>
  <si>
    <t>79,13</t>
  </si>
  <si>
    <t>79,88</t>
  </si>
  <si>
    <t>82,49</t>
  </si>
  <si>
    <t>80,02</t>
  </si>
  <si>
    <t>78,93</t>
  </si>
  <si>
    <t>82,40</t>
  </si>
  <si>
    <t>Kelas</t>
  </si>
  <si>
    <t>12224.373.004</t>
  </si>
  <si>
    <t>12225.374.004</t>
  </si>
  <si>
    <t>12226.375.004</t>
  </si>
  <si>
    <t>12227.376.004</t>
  </si>
  <si>
    <t>12229.378.004</t>
  </si>
  <si>
    <t>12230.379.004</t>
  </si>
  <si>
    <t>12231.380.004</t>
  </si>
  <si>
    <t>12232.381.004</t>
  </si>
  <si>
    <t>12233.382.004</t>
  </si>
  <si>
    <t>12234.383.004</t>
  </si>
  <si>
    <t>12235.384.004</t>
  </si>
  <si>
    <t>12236.385.004</t>
  </si>
  <si>
    <t>12237.386.004</t>
  </si>
  <si>
    <t>12238.387.004</t>
  </si>
  <si>
    <t>12239.388.004</t>
  </si>
  <si>
    <t>12240.389.004</t>
  </si>
  <si>
    <t>12241.390.004</t>
  </si>
  <si>
    <t>12242.391.004</t>
  </si>
  <si>
    <t>12243.392.004</t>
  </si>
  <si>
    <t>12244.393.004</t>
  </si>
  <si>
    <t>12245.394.004</t>
  </si>
  <si>
    <t>12246.395.004</t>
  </si>
  <si>
    <t>12247.396.004</t>
  </si>
  <si>
    <t>12248.397.004</t>
  </si>
  <si>
    <t>12249.398.004</t>
  </si>
  <si>
    <t>12250.399.004</t>
  </si>
  <si>
    <t>12251.400.004</t>
  </si>
  <si>
    <t>12252.404.065</t>
  </si>
  <si>
    <t>12253.405.065</t>
  </si>
  <si>
    <t>12254.406.065</t>
  </si>
  <si>
    <t>12255.407.065</t>
  </si>
  <si>
    <t>12256.408.065</t>
  </si>
  <si>
    <t>12257.409.065</t>
  </si>
  <si>
    <t>12258.410.065</t>
  </si>
  <si>
    <t>12259.411.065</t>
  </si>
  <si>
    <t>12260.412.065</t>
  </si>
  <si>
    <t>12261.413.065</t>
  </si>
  <si>
    <t>12262.414.065</t>
  </si>
  <si>
    <t>12263.415.065</t>
  </si>
  <si>
    <t>12264.416.065</t>
  </si>
  <si>
    <t>12265.417.065</t>
  </si>
  <si>
    <t>12266.418.065</t>
  </si>
  <si>
    <t>12267.419.065</t>
  </si>
  <si>
    <t>12268.420.065</t>
  </si>
  <si>
    <t>12269.421.065</t>
  </si>
  <si>
    <t>12270.422.065</t>
  </si>
  <si>
    <t>12271.423.065</t>
  </si>
  <si>
    <t>12272.424.065</t>
  </si>
  <si>
    <t>12273.425.065</t>
  </si>
  <si>
    <t>12274.426.065</t>
  </si>
  <si>
    <t>12275.427.065</t>
  </si>
  <si>
    <t>12276.428.065</t>
  </si>
  <si>
    <t>12277.429.065</t>
  </si>
  <si>
    <t>12278.430.065</t>
  </si>
  <si>
    <t>12279.431.065</t>
  </si>
  <si>
    <t>12280.502.066</t>
  </si>
  <si>
    <t>12281.503.066</t>
  </si>
  <si>
    <t>12282.504.006</t>
  </si>
  <si>
    <t>12283.505.006</t>
  </si>
  <si>
    <t>12284.506.006</t>
  </si>
  <si>
    <t>12285.507.006</t>
  </si>
  <si>
    <t>12286.508.006</t>
  </si>
  <si>
    <t>12287.509.006</t>
  </si>
  <si>
    <t>12288.510.006</t>
  </si>
  <si>
    <t>12289.511.006</t>
  </si>
  <si>
    <t>12290.512.006</t>
  </si>
  <si>
    <t>12291.513.006</t>
  </si>
  <si>
    <t>12292.514.006</t>
  </si>
  <si>
    <t>12293.515.006</t>
  </si>
  <si>
    <t>12294.516.006</t>
  </si>
  <si>
    <t>12295.517.006</t>
  </si>
  <si>
    <t>12296.518.006</t>
  </si>
  <si>
    <t>12297.519.006</t>
  </si>
  <si>
    <t>12298.520.006</t>
  </si>
  <si>
    <t>12299.521.006</t>
  </si>
  <si>
    <t>12300.522.006</t>
  </si>
  <si>
    <t>12301.523.006</t>
  </si>
  <si>
    <t>12302.524.006</t>
  </si>
  <si>
    <t>12303.525.006</t>
  </si>
  <si>
    <t>12304.526.006</t>
  </si>
  <si>
    <t>NIS</t>
  </si>
  <si>
    <t>XI RPL</t>
  </si>
  <si>
    <t>XI TKR</t>
  </si>
  <si>
    <t>XI Animasi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</si>
  <si>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</si>
  <si>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</si>
  <si>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</si>
  <si>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</si>
  <si>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</si>
  <si>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</si>
  <si>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</si>
  <si>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</si>
  <si>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</si>
  <si>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</si>
  <si>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</si>
  <si>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</si>
  <si>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</si>
  <si>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</si>
  <si>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</si>
  <si>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</si>
  <si>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</si>
  <si>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</si>
  <si>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</si>
  <si>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</si>
  <si>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</si>
  <si>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</si>
  <si>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</si>
  <si>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</si>
  <si>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</si>
  <si>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</si>
  <si>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</si>
  <si>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</si>
  <si>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</si>
  <si>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</si>
  <si>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</si>
  <si>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</si>
  <si>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</si>
  <si>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</si>
  <si>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</si>
  <si>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</si>
  <si>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</si>
  <si>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</si>
  <si>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</si>
  <si>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</si>
  <si>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</si>
  <si>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</si>
  <si>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</si>
  <si>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</si>
  <si>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</si>
  <si>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</si>
  <si>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</si>
  <si>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</si>
  <si>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</si>
  <si>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</si>
  <si>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</si>
  <si>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</si>
  <si>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</si>
  <si>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</si>
  <si>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</si>
  <si>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</si>
  <si>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</si>
  <si>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</si>
  <si>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</si>
  <si>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</si>
  <si>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</si>
  <si>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</si>
  <si>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</si>
  <si>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</si>
  <si>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</si>
  <si>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</si>
  <si>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</si>
  <si>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</si>
  <si>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</si>
  <si>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</si>
  <si>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HASIL</t>
  </si>
  <si>
    <t>PO</t>
  </si>
  <si>
    <t>NRRST</t>
  </si>
  <si>
    <t>Tabel 3.1. Alternatif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</si>
</sst>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"/>
  <sheetViews>
    <sheetView tabSelected="1" topLeftCell="X49" zoomScale="70" zoomScaleNormal="70" workbookViewId="0">
      <selection activeCell="AD78" sqref="AD78:AE78"/>
    </sheetView>
  </sheetViews>
  <sheetFormatPr defaultRowHeight="15" x14ac:dyDescent="0.25"/>
  <cols>
    <col min="2" max="2" width="42.140625" bestFit="1" customWidth="1"/>
    <col min="4" max="4" width="18.85546875" bestFit="1" customWidth="1"/>
    <col min="5" max="5" width="26.85546875" bestFit="1" customWidth="1"/>
    <col min="8" max="8" width="9.140625" customWidth="1"/>
    <col min="9" max="9" width="7.85546875" customWidth="1"/>
    <col min="10" max="10" width="25.28515625" customWidth="1"/>
    <col min="11" max="11" width="5.7109375" customWidth="1"/>
    <col min="12" max="12" width="6" customWidth="1"/>
    <col min="13" max="13" width="5.42578125" customWidth="1"/>
    <col min="14" max="14" width="6" customWidth="1"/>
    <col min="15" max="15" width="6.85546875" customWidth="1"/>
    <col min="16" max="16" width="10.5703125" bestFit="1" customWidth="1"/>
    <col min="22" max="22" width="10.5703125" bestFit="1" customWidth="1"/>
    <col min="23" max="23" width="19.5703125" bestFit="1" customWidth="1"/>
    <col min="30" max="30" width="12.140625" customWidth="1"/>
    <col min="32" max="32" width="21.5703125" bestFit="1" customWidth="1"/>
    <col min="38" max="38" width="10.42578125" customWidth="1"/>
    <col min="40" max="40" width="26.7109375" bestFit="1" customWidth="1"/>
  </cols>
  <sheetData>
    <row r="1" spans="1:46" x14ac:dyDescent="0.25">
      <c r="A1" s="34" t="s">
        <v>372</v>
      </c>
      <c r="B1" s="34"/>
      <c r="C1" s="34"/>
      <c r="D1" s="34"/>
      <c r="E1" s="34"/>
      <c r="F1" s="34"/>
      <c r="G1" s="34"/>
      <c r="I1" s="34" t="s">
        <v>51</v>
      </c>
      <c r="J1" s="34"/>
      <c r="K1" s="34"/>
      <c r="L1" s="34"/>
      <c r="M1" s="34"/>
      <c r="N1" s="34"/>
      <c r="O1" s="34"/>
      <c r="Q1" s="33" t="s">
        <v>59</v>
      </c>
      <c r="R1" s="33"/>
      <c r="S1" s="33"/>
      <c r="T1" s="33"/>
      <c r="U1" s="33"/>
      <c r="W1" s="29" t="s">
        <v>60</v>
      </c>
      <c r="X1" s="30"/>
      <c r="Y1" s="30"/>
      <c r="Z1" s="30"/>
      <c r="AA1" s="30"/>
      <c r="AB1" s="31"/>
      <c r="AD1" s="41"/>
      <c r="AE1" s="41"/>
      <c r="AM1" s="27" t="s">
        <v>0</v>
      </c>
      <c r="AN1" s="27" t="s">
        <v>1</v>
      </c>
      <c r="AO1" s="26" t="s">
        <v>64</v>
      </c>
      <c r="AP1" s="26"/>
      <c r="AQ1" s="26"/>
      <c r="AR1" s="26"/>
      <c r="AS1" s="26"/>
      <c r="AT1" s="26"/>
    </row>
    <row r="2" spans="1:46" x14ac:dyDescent="0.25">
      <c r="A2" s="25" t="s">
        <v>0</v>
      </c>
      <c r="B2" s="25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10" t="s">
        <v>0</v>
      </c>
      <c r="J2" s="10" t="s">
        <v>39</v>
      </c>
      <c r="K2" s="10" t="s">
        <v>2</v>
      </c>
      <c r="L2" s="10" t="s">
        <v>3</v>
      </c>
      <c r="M2" s="10" t="s">
        <v>4</v>
      </c>
      <c r="N2" s="10" t="s">
        <v>5</v>
      </c>
      <c r="O2" s="10" t="s">
        <v>6</v>
      </c>
      <c r="W2" s="11" t="s">
        <v>39</v>
      </c>
      <c r="X2" s="11" t="s">
        <v>2</v>
      </c>
      <c r="Y2" s="11" t="s">
        <v>3</v>
      </c>
      <c r="Z2" s="11" t="s">
        <v>4</v>
      </c>
      <c r="AA2" s="11" t="s">
        <v>5</v>
      </c>
      <c r="AB2" s="11" t="s">
        <v>6</v>
      </c>
      <c r="AD2" s="11" t="s">
        <v>39</v>
      </c>
      <c r="AE2" s="11" t="s">
        <v>63</v>
      </c>
      <c r="AM2" s="27"/>
      <c r="AN2" s="27"/>
      <c r="AO2" s="23" t="s">
        <v>65</v>
      </c>
      <c r="AP2" s="23" t="s">
        <v>66</v>
      </c>
      <c r="AQ2" s="23" t="s">
        <v>370</v>
      </c>
      <c r="AR2" s="23" t="s">
        <v>68</v>
      </c>
      <c r="AS2" s="23" t="s">
        <v>371</v>
      </c>
      <c r="AT2" s="23" t="s">
        <v>369</v>
      </c>
    </row>
    <row r="3" spans="1:46" ht="15.75" x14ac:dyDescent="0.25">
      <c r="A3" s="1">
        <v>1</v>
      </c>
      <c r="B3" s="1" t="s">
        <v>72</v>
      </c>
      <c r="C3" s="1" t="s">
        <v>8</v>
      </c>
      <c r="D3" s="1" t="s">
        <v>61</v>
      </c>
      <c r="E3" s="2" t="s">
        <v>9</v>
      </c>
      <c r="F3" s="1">
        <v>3</v>
      </c>
      <c r="G3" s="1" t="s">
        <v>10</v>
      </c>
      <c r="I3" s="4">
        <v>1</v>
      </c>
      <c r="J3" s="4" t="s">
        <v>40</v>
      </c>
      <c r="K3" s="4">
        <v>5</v>
      </c>
      <c r="L3" s="4">
        <v>3</v>
      </c>
      <c r="M3" s="4">
        <v>3</v>
      </c>
      <c r="N3" s="4">
        <v>3</v>
      </c>
      <c r="O3" s="4">
        <v>4</v>
      </c>
      <c r="Q3" s="8">
        <v>5</v>
      </c>
      <c r="R3" s="8">
        <v>3</v>
      </c>
      <c r="S3" s="8">
        <v>3</v>
      </c>
      <c r="T3" s="8">
        <v>3</v>
      </c>
      <c r="U3" s="8">
        <v>4</v>
      </c>
      <c r="W3" s="12" t="s">
        <v>40</v>
      </c>
      <c r="X3" s="9">
        <f>Q3/Q3</f>
        <v>1</v>
      </c>
      <c r="Y3" s="9">
        <f>R7/R3</f>
        <v>0.66666666666666663</v>
      </c>
      <c r="Z3" s="9">
        <f>S7/S3</f>
        <v>0.66666666666666663</v>
      </c>
      <c r="AA3" s="9">
        <f>T3/T6</f>
        <v>0.75</v>
      </c>
      <c r="AB3" s="9">
        <f>U3/U3</f>
        <v>1</v>
      </c>
      <c r="AD3" s="42" t="s">
        <v>40</v>
      </c>
      <c r="AE3" s="43">
        <f>(4*X3)+(5*Y3)+(3*Z3)+(3*AA3)+(1*AB3)</f>
        <v>12.583333333333332</v>
      </c>
      <c r="AF3">
        <v>7</v>
      </c>
      <c r="AM3" s="1">
        <v>1</v>
      </c>
      <c r="AN3" s="1" t="s">
        <v>72</v>
      </c>
      <c r="AO3" s="22">
        <f t="shared" ref="AO3:AO34" si="0">4*X3</f>
        <v>4</v>
      </c>
      <c r="AP3" s="22">
        <f t="shared" ref="AP3:AP34" si="1">5*Y3</f>
        <v>3.333333333333333</v>
      </c>
      <c r="AQ3" s="22">
        <f t="shared" ref="AQ3:AQ34" si="2">3*Z3</f>
        <v>2</v>
      </c>
      <c r="AR3" s="22">
        <f t="shared" ref="AR3:AR34" si="3">3*AA3</f>
        <v>2.25</v>
      </c>
      <c r="AS3" s="22">
        <f t="shared" ref="AS3:AS34" si="4">1*AB3</f>
        <v>1</v>
      </c>
      <c r="AT3" s="22">
        <f>AO3+AP3+AQ3+AR3+AS3</f>
        <v>12.583333333333332</v>
      </c>
    </row>
    <row r="4" spans="1:46" ht="15.75" x14ac:dyDescent="0.25">
      <c r="A4" s="1">
        <v>2</v>
      </c>
      <c r="B4" s="1" t="s">
        <v>123</v>
      </c>
      <c r="C4" s="1" t="s">
        <v>11</v>
      </c>
      <c r="D4" s="1" t="s">
        <v>61</v>
      </c>
      <c r="E4" s="2" t="s">
        <v>16</v>
      </c>
      <c r="F4" s="1">
        <v>2</v>
      </c>
      <c r="G4" s="1" t="s">
        <v>13</v>
      </c>
      <c r="I4" s="4">
        <v>2</v>
      </c>
      <c r="J4" s="4" t="s">
        <v>41</v>
      </c>
      <c r="K4" s="4">
        <v>1</v>
      </c>
      <c r="L4" s="4">
        <v>3</v>
      </c>
      <c r="M4" s="4">
        <v>5</v>
      </c>
      <c r="N4" s="4">
        <v>2</v>
      </c>
      <c r="O4" s="4">
        <v>4</v>
      </c>
      <c r="Q4" s="8">
        <v>1</v>
      </c>
      <c r="R4" s="8">
        <v>3</v>
      </c>
      <c r="S4" s="8">
        <v>5</v>
      </c>
      <c r="T4" s="8">
        <v>2</v>
      </c>
      <c r="U4" s="8">
        <v>4</v>
      </c>
      <c r="W4" s="12" t="s">
        <v>41</v>
      </c>
      <c r="X4" s="9">
        <f>Q4/Q3</f>
        <v>0.2</v>
      </c>
      <c r="Y4" s="9">
        <f>R7/R4</f>
        <v>0.66666666666666663</v>
      </c>
      <c r="Z4" s="9">
        <f>S7/S4</f>
        <v>0.4</v>
      </c>
      <c r="AA4" s="9">
        <f>T4/T6</f>
        <v>0.5</v>
      </c>
      <c r="AB4" s="9">
        <f>U4/U3</f>
        <v>1</v>
      </c>
      <c r="AD4" s="12" t="s">
        <v>41</v>
      </c>
      <c r="AE4" s="9">
        <f>(4*X4)+(5*Y4)+(3*Z4)+(3*AA4)+(1*AB4)</f>
        <v>7.833333333333333</v>
      </c>
      <c r="AM4" s="1">
        <v>2</v>
      </c>
      <c r="AN4" s="1" t="s">
        <v>123</v>
      </c>
      <c r="AO4" s="22">
        <f t="shared" si="0"/>
        <v>0.8</v>
      </c>
      <c r="AP4" s="22">
        <f t="shared" si="1"/>
        <v>3.333333333333333</v>
      </c>
      <c r="AQ4" s="22">
        <f t="shared" si="2"/>
        <v>1.2000000000000002</v>
      </c>
      <c r="AR4" s="22">
        <f t="shared" si="3"/>
        <v>1.5</v>
      </c>
      <c r="AS4" s="22">
        <f t="shared" si="4"/>
        <v>1</v>
      </c>
      <c r="AT4" s="22">
        <f>AO4+AP4+AQ4+AR4+AS4</f>
        <v>7.833333333333333</v>
      </c>
    </row>
    <row r="5" spans="1:46" ht="15.75" x14ac:dyDescent="0.25">
      <c r="A5" s="1">
        <v>3</v>
      </c>
      <c r="B5" s="1" t="s">
        <v>88</v>
      </c>
      <c r="C5" s="1" t="s">
        <v>8</v>
      </c>
      <c r="D5" s="1" t="s">
        <v>14</v>
      </c>
      <c r="E5" s="2" t="s">
        <v>9</v>
      </c>
      <c r="F5" s="1">
        <v>3</v>
      </c>
      <c r="G5" s="1" t="s">
        <v>15</v>
      </c>
      <c r="I5" s="4">
        <v>3</v>
      </c>
      <c r="J5" s="4" t="s">
        <v>42</v>
      </c>
      <c r="K5" s="4">
        <v>5</v>
      </c>
      <c r="L5" s="4">
        <v>5</v>
      </c>
      <c r="M5" s="4">
        <v>3</v>
      </c>
      <c r="N5" s="4">
        <v>3</v>
      </c>
      <c r="O5" s="4">
        <v>4</v>
      </c>
      <c r="Q5" s="8">
        <v>5</v>
      </c>
      <c r="R5" s="8">
        <v>5</v>
      </c>
      <c r="S5" s="8">
        <v>3</v>
      </c>
      <c r="T5" s="8">
        <v>3</v>
      </c>
      <c r="U5" s="8">
        <v>4</v>
      </c>
      <c r="W5" s="12" t="s">
        <v>42</v>
      </c>
      <c r="X5" s="9">
        <f>Q5/Q3</f>
        <v>1</v>
      </c>
      <c r="Y5" s="9">
        <f>R7/R5</f>
        <v>0.4</v>
      </c>
      <c r="Z5" s="9">
        <f>S7/S5</f>
        <v>0.66666666666666663</v>
      </c>
      <c r="AA5" s="9">
        <f>T5/T6</f>
        <v>0.75</v>
      </c>
      <c r="AB5" s="9">
        <f>U5/U3</f>
        <v>1</v>
      </c>
      <c r="AD5" s="12" t="s">
        <v>42</v>
      </c>
      <c r="AE5" s="9">
        <f>(4*X5)+(5*Y5)+(3*Z5)+(3*AA5)+(1*AB5)</f>
        <v>11.25</v>
      </c>
      <c r="AM5" s="1">
        <v>3</v>
      </c>
      <c r="AN5" s="1" t="s">
        <v>88</v>
      </c>
      <c r="AO5" s="22">
        <f t="shared" si="0"/>
        <v>4</v>
      </c>
      <c r="AP5" s="22">
        <f t="shared" si="1"/>
        <v>2</v>
      </c>
      <c r="AQ5" s="22">
        <f t="shared" si="2"/>
        <v>2</v>
      </c>
      <c r="AR5" s="22">
        <f t="shared" si="3"/>
        <v>2.25</v>
      </c>
      <c r="AS5" s="22">
        <f t="shared" si="4"/>
        <v>1</v>
      </c>
      <c r="AT5" s="22">
        <f t="shared" ref="AT5:AT68" si="5">AO5+AP5+AQ5+AR5+AS5</f>
        <v>11.25</v>
      </c>
    </row>
    <row r="6" spans="1:46" ht="15.75" x14ac:dyDescent="0.25">
      <c r="A6" s="1">
        <v>4</v>
      </c>
      <c r="B6" s="1" t="s">
        <v>93</v>
      </c>
      <c r="C6" s="1" t="s">
        <v>8</v>
      </c>
      <c r="D6" s="1" t="s">
        <v>14</v>
      </c>
      <c r="E6" s="2" t="s">
        <v>9</v>
      </c>
      <c r="F6" s="1">
        <v>4</v>
      </c>
      <c r="G6" s="1" t="s">
        <v>17</v>
      </c>
      <c r="I6" s="4">
        <v>4</v>
      </c>
      <c r="J6" s="4" t="s">
        <v>43</v>
      </c>
      <c r="K6" s="4">
        <v>5</v>
      </c>
      <c r="L6" s="4">
        <v>5</v>
      </c>
      <c r="M6" s="4">
        <v>3</v>
      </c>
      <c r="N6" s="4">
        <v>4</v>
      </c>
      <c r="O6" s="4">
        <v>3</v>
      </c>
      <c r="Q6" s="8">
        <v>5</v>
      </c>
      <c r="R6" s="8">
        <v>5</v>
      </c>
      <c r="S6" s="8">
        <v>3</v>
      </c>
      <c r="T6" s="8">
        <v>4</v>
      </c>
      <c r="U6" s="8">
        <v>3</v>
      </c>
      <c r="W6" s="12" t="s">
        <v>43</v>
      </c>
      <c r="X6" s="9">
        <f>Q6/Q3</f>
        <v>1</v>
      </c>
      <c r="Y6" s="9">
        <f>R7/R6</f>
        <v>0.4</v>
      </c>
      <c r="Z6" s="9">
        <f>S7/S6</f>
        <v>0.66666666666666663</v>
      </c>
      <c r="AA6" s="9">
        <f>T6/T6</f>
        <v>1</v>
      </c>
      <c r="AB6" s="9">
        <f>U6/U3</f>
        <v>0.75</v>
      </c>
      <c r="AD6" s="12" t="s">
        <v>43</v>
      </c>
      <c r="AE6" s="9">
        <f>(4*X6)+(5*Y6)+(3*Z6)+(3*AA6)+(1*AB6)</f>
        <v>11.75</v>
      </c>
      <c r="AM6" s="1">
        <v>4</v>
      </c>
      <c r="AN6" s="1" t="s">
        <v>93</v>
      </c>
      <c r="AO6" s="22">
        <f t="shared" si="0"/>
        <v>4</v>
      </c>
      <c r="AP6" s="22">
        <f t="shared" si="1"/>
        <v>2</v>
      </c>
      <c r="AQ6" s="22">
        <f t="shared" si="2"/>
        <v>2</v>
      </c>
      <c r="AR6" s="22">
        <f t="shared" si="3"/>
        <v>3</v>
      </c>
      <c r="AS6" s="22">
        <f t="shared" si="4"/>
        <v>0.75</v>
      </c>
      <c r="AT6" s="22">
        <f t="shared" si="5"/>
        <v>11.75</v>
      </c>
    </row>
    <row r="7" spans="1:46" ht="15.75" x14ac:dyDescent="0.25">
      <c r="A7" s="1">
        <v>5</v>
      </c>
      <c r="B7" s="1" t="s">
        <v>81</v>
      </c>
      <c r="C7" s="1" t="s">
        <v>8</v>
      </c>
      <c r="D7" s="1" t="s">
        <v>50</v>
      </c>
      <c r="E7" s="2" t="s">
        <v>12</v>
      </c>
      <c r="F7" s="1">
        <v>3</v>
      </c>
      <c r="G7" s="1" t="s">
        <v>20</v>
      </c>
      <c r="I7" s="4">
        <v>5</v>
      </c>
      <c r="J7" s="4" t="s">
        <v>44</v>
      </c>
      <c r="K7" s="4">
        <v>5</v>
      </c>
      <c r="L7" s="4">
        <v>2</v>
      </c>
      <c r="M7" s="4">
        <v>2</v>
      </c>
      <c r="N7" s="4">
        <v>3</v>
      </c>
      <c r="O7" s="4">
        <v>3</v>
      </c>
      <c r="Q7" s="8">
        <v>5</v>
      </c>
      <c r="R7" s="8">
        <v>2</v>
      </c>
      <c r="S7" s="8">
        <v>2</v>
      </c>
      <c r="T7" s="8">
        <v>3</v>
      </c>
      <c r="U7" s="8">
        <v>3</v>
      </c>
      <c r="W7" s="12" t="s">
        <v>44</v>
      </c>
      <c r="X7" s="9">
        <f>Q7/Q3</f>
        <v>1</v>
      </c>
      <c r="Y7" s="9">
        <f>R7/R7</f>
        <v>1</v>
      </c>
      <c r="Z7" s="9">
        <f>S7/S7</f>
        <v>1</v>
      </c>
      <c r="AA7" s="9">
        <f>T7/T6</f>
        <v>0.75</v>
      </c>
      <c r="AB7" s="9">
        <f>U7/U3</f>
        <v>0.75</v>
      </c>
      <c r="AD7" s="42" t="s">
        <v>44</v>
      </c>
      <c r="AE7" s="43">
        <f>(4*X7)+(5*Y7)+(3*Z7)+(3*AA7)+(1*AB7)</f>
        <v>15</v>
      </c>
      <c r="AF7">
        <v>1</v>
      </c>
      <c r="AM7" s="1">
        <v>5</v>
      </c>
      <c r="AN7" s="1" t="s">
        <v>81</v>
      </c>
      <c r="AO7" s="22">
        <f t="shared" si="0"/>
        <v>4</v>
      </c>
      <c r="AP7" s="22">
        <f t="shared" si="1"/>
        <v>5</v>
      </c>
      <c r="AQ7" s="22">
        <f t="shared" si="2"/>
        <v>3</v>
      </c>
      <c r="AR7" s="22">
        <f t="shared" si="3"/>
        <v>2.25</v>
      </c>
      <c r="AS7" s="22">
        <f t="shared" si="4"/>
        <v>0.75</v>
      </c>
      <c r="AT7" s="22">
        <f t="shared" si="5"/>
        <v>15</v>
      </c>
    </row>
    <row r="8" spans="1:46" ht="15.75" x14ac:dyDescent="0.25">
      <c r="A8" s="1">
        <v>6</v>
      </c>
      <c r="B8" s="1" t="s">
        <v>82</v>
      </c>
      <c r="C8" s="1" t="s">
        <v>11</v>
      </c>
      <c r="D8" s="1" t="s">
        <v>62</v>
      </c>
      <c r="E8" s="2" t="s">
        <v>16</v>
      </c>
      <c r="F8" s="1">
        <v>1</v>
      </c>
      <c r="G8" s="1" t="s">
        <v>18</v>
      </c>
      <c r="I8" s="4">
        <v>6</v>
      </c>
      <c r="J8" s="4" t="s">
        <v>45</v>
      </c>
      <c r="K8" s="4">
        <v>1</v>
      </c>
      <c r="L8" s="4">
        <v>3</v>
      </c>
      <c r="M8" s="4">
        <v>5</v>
      </c>
      <c r="N8" s="4">
        <v>1</v>
      </c>
      <c r="O8" s="4">
        <v>4</v>
      </c>
      <c r="Q8" s="8">
        <v>1</v>
      </c>
      <c r="R8" s="8">
        <v>3</v>
      </c>
      <c r="S8" s="8">
        <v>5</v>
      </c>
      <c r="T8" s="8">
        <v>1</v>
      </c>
      <c r="U8" s="8">
        <v>4</v>
      </c>
      <c r="W8" s="12" t="s">
        <v>45</v>
      </c>
      <c r="X8" s="9">
        <f>Q8/Q3</f>
        <v>0.2</v>
      </c>
      <c r="Y8" s="9">
        <f>R7/R8</f>
        <v>0.66666666666666663</v>
      </c>
      <c r="Z8" s="9">
        <f>S7/S8</f>
        <v>0.4</v>
      </c>
      <c r="AA8" s="9">
        <f>T8/T6</f>
        <v>0.25</v>
      </c>
      <c r="AB8" s="9">
        <f>U8/U3</f>
        <v>1</v>
      </c>
      <c r="AD8" s="12" t="s">
        <v>45</v>
      </c>
      <c r="AE8" s="9">
        <f>(4*X8)+(5*Y8)+(3*Z8)+(3*AA8)+(1*AB8)</f>
        <v>7.083333333333333</v>
      </c>
      <c r="AM8" s="1">
        <v>6</v>
      </c>
      <c r="AN8" s="1" t="s">
        <v>82</v>
      </c>
      <c r="AO8" s="22">
        <f t="shared" si="0"/>
        <v>0.8</v>
      </c>
      <c r="AP8" s="22">
        <f t="shared" si="1"/>
        <v>3.333333333333333</v>
      </c>
      <c r="AQ8" s="22">
        <f t="shared" si="2"/>
        <v>1.2000000000000002</v>
      </c>
      <c r="AR8" s="22">
        <f t="shared" si="3"/>
        <v>0.75</v>
      </c>
      <c r="AS8" s="22">
        <f t="shared" si="4"/>
        <v>1</v>
      </c>
      <c r="AT8" s="22">
        <f t="shared" si="5"/>
        <v>7.083333333333333</v>
      </c>
    </row>
    <row r="9" spans="1:46" ht="15.75" x14ac:dyDescent="0.25">
      <c r="A9" s="1">
        <v>7</v>
      </c>
      <c r="B9" s="1" t="s">
        <v>75</v>
      </c>
      <c r="C9" s="1" t="s">
        <v>8</v>
      </c>
      <c r="D9" s="1" t="s">
        <v>14</v>
      </c>
      <c r="E9" s="2" t="s">
        <v>9</v>
      </c>
      <c r="F9" s="1">
        <v>2</v>
      </c>
      <c r="G9" s="1" t="s">
        <v>19</v>
      </c>
      <c r="I9" s="4">
        <v>7</v>
      </c>
      <c r="J9" s="4" t="s">
        <v>46</v>
      </c>
      <c r="K9" s="4">
        <v>5</v>
      </c>
      <c r="L9" s="4">
        <v>5</v>
      </c>
      <c r="M9" s="4">
        <v>3</v>
      </c>
      <c r="N9" s="4">
        <v>2</v>
      </c>
      <c r="O9" s="4">
        <v>3</v>
      </c>
      <c r="Q9" s="8">
        <v>5</v>
      </c>
      <c r="R9" s="8">
        <v>5</v>
      </c>
      <c r="S9" s="8">
        <v>3</v>
      </c>
      <c r="T9" s="8">
        <v>2</v>
      </c>
      <c r="U9" s="8">
        <v>3</v>
      </c>
      <c r="W9" s="12" t="s">
        <v>46</v>
      </c>
      <c r="X9" s="9">
        <f>Q9/Q3</f>
        <v>1</v>
      </c>
      <c r="Y9" s="9">
        <f>R7/R9</f>
        <v>0.4</v>
      </c>
      <c r="Z9" s="9">
        <f>S7/S9</f>
        <v>0.66666666666666663</v>
      </c>
      <c r="AA9" s="9">
        <f>T9/T6</f>
        <v>0.5</v>
      </c>
      <c r="AB9" s="9">
        <f>U9/U3</f>
        <v>0.75</v>
      </c>
      <c r="AD9" s="12" t="s">
        <v>46</v>
      </c>
      <c r="AE9" s="9">
        <f>(4*X9)+(5*Y9)+(3*Z9)+(3*AA9)+(1*AB9)</f>
        <v>10.25</v>
      </c>
      <c r="AM9" s="1">
        <v>7</v>
      </c>
      <c r="AN9" s="1" t="s">
        <v>75</v>
      </c>
      <c r="AO9" s="22">
        <f t="shared" si="0"/>
        <v>4</v>
      </c>
      <c r="AP9" s="22">
        <f t="shared" si="1"/>
        <v>2</v>
      </c>
      <c r="AQ9" s="22">
        <f t="shared" si="2"/>
        <v>2</v>
      </c>
      <c r="AR9" s="22">
        <f t="shared" si="3"/>
        <v>1.5</v>
      </c>
      <c r="AS9" s="22">
        <f t="shared" si="4"/>
        <v>0.75</v>
      </c>
      <c r="AT9" s="22">
        <f t="shared" si="5"/>
        <v>10.25</v>
      </c>
    </row>
    <row r="10" spans="1:46" ht="15.75" x14ac:dyDescent="0.25">
      <c r="A10" s="1">
        <v>8</v>
      </c>
      <c r="B10" s="1" t="s">
        <v>86</v>
      </c>
      <c r="C10" s="1" t="s">
        <v>8</v>
      </c>
      <c r="D10" s="1" t="s">
        <v>50</v>
      </c>
      <c r="E10" s="2" t="s">
        <v>9</v>
      </c>
      <c r="F10" s="1">
        <v>3</v>
      </c>
      <c r="G10" s="1" t="s">
        <v>21</v>
      </c>
      <c r="I10" s="4">
        <v>8</v>
      </c>
      <c r="J10" s="4" t="s">
        <v>47</v>
      </c>
      <c r="K10" s="4">
        <v>5</v>
      </c>
      <c r="L10" s="4">
        <v>2</v>
      </c>
      <c r="M10" s="4">
        <v>3</v>
      </c>
      <c r="N10" s="4">
        <v>3</v>
      </c>
      <c r="O10" s="4">
        <v>4</v>
      </c>
      <c r="Q10" s="8">
        <v>5</v>
      </c>
      <c r="R10" s="8">
        <v>2</v>
      </c>
      <c r="S10" s="8">
        <v>3</v>
      </c>
      <c r="T10" s="8">
        <v>3</v>
      </c>
      <c r="U10" s="8">
        <v>4</v>
      </c>
      <c r="W10" s="12" t="s">
        <v>47</v>
      </c>
      <c r="X10" s="9">
        <f>Q10/Q3</f>
        <v>1</v>
      </c>
      <c r="Y10" s="9">
        <f>R7/R10</f>
        <v>1</v>
      </c>
      <c r="Z10" s="9">
        <f>S7/S10</f>
        <v>0.66666666666666663</v>
      </c>
      <c r="AA10" s="9">
        <f>T10/T6</f>
        <v>0.75</v>
      </c>
      <c r="AB10" s="9">
        <f>U10/U3</f>
        <v>1</v>
      </c>
      <c r="AD10" s="42" t="s">
        <v>47</v>
      </c>
      <c r="AE10" s="43">
        <f>(4*X10)+(5*Y10)+(3*Z10)+(3*AA10)+(1*AB10)</f>
        <v>14.25</v>
      </c>
      <c r="AF10">
        <v>2</v>
      </c>
      <c r="AM10" s="1">
        <v>8</v>
      </c>
      <c r="AN10" s="1" t="s">
        <v>86</v>
      </c>
      <c r="AO10" s="22">
        <f t="shared" si="0"/>
        <v>4</v>
      </c>
      <c r="AP10" s="22">
        <f t="shared" si="1"/>
        <v>5</v>
      </c>
      <c r="AQ10" s="22">
        <f t="shared" si="2"/>
        <v>2</v>
      </c>
      <c r="AR10" s="22">
        <f t="shared" si="3"/>
        <v>2.25</v>
      </c>
      <c r="AS10" s="22">
        <f t="shared" si="4"/>
        <v>1</v>
      </c>
      <c r="AT10" s="22">
        <f t="shared" si="5"/>
        <v>14.25</v>
      </c>
    </row>
    <row r="11" spans="1:46" ht="15.75" x14ac:dyDescent="0.25">
      <c r="A11" s="1">
        <v>9</v>
      </c>
      <c r="B11" s="6" t="s">
        <v>90</v>
      </c>
      <c r="C11" s="1" t="s">
        <v>11</v>
      </c>
      <c r="D11" s="1" t="s">
        <v>61</v>
      </c>
      <c r="E11" s="2" t="s">
        <v>16</v>
      </c>
      <c r="F11" s="1">
        <v>1</v>
      </c>
      <c r="G11" s="1" t="s">
        <v>22</v>
      </c>
      <c r="I11" s="4">
        <v>9</v>
      </c>
      <c r="J11" s="4" t="s">
        <v>48</v>
      </c>
      <c r="K11" s="4">
        <v>1</v>
      </c>
      <c r="L11" s="4">
        <v>3</v>
      </c>
      <c r="M11" s="4">
        <v>5</v>
      </c>
      <c r="N11" s="4">
        <v>1</v>
      </c>
      <c r="O11" s="4">
        <v>4</v>
      </c>
      <c r="Q11" s="8">
        <v>1</v>
      </c>
      <c r="R11" s="8">
        <v>3</v>
      </c>
      <c r="S11" s="8">
        <v>5</v>
      </c>
      <c r="T11" s="8">
        <v>1</v>
      </c>
      <c r="U11" s="8">
        <v>4</v>
      </c>
      <c r="W11" s="12" t="s">
        <v>48</v>
      </c>
      <c r="X11" s="9">
        <f>Q11/Q3</f>
        <v>0.2</v>
      </c>
      <c r="Y11" s="9">
        <f>R7/R11</f>
        <v>0.66666666666666663</v>
      </c>
      <c r="Z11" s="9">
        <f>S7/S11</f>
        <v>0.4</v>
      </c>
      <c r="AA11" s="9">
        <f>T11/T6</f>
        <v>0.25</v>
      </c>
      <c r="AB11" s="9">
        <f>U11/U3</f>
        <v>1</v>
      </c>
      <c r="AD11" s="12" t="s">
        <v>48</v>
      </c>
      <c r="AE11" s="9">
        <f>(4*X11)+(5*Y11)+(3*Z11)+(3*AA11)+(1*AB11)</f>
        <v>7.083333333333333</v>
      </c>
      <c r="AM11" s="1">
        <v>9</v>
      </c>
      <c r="AN11" s="6" t="s">
        <v>90</v>
      </c>
      <c r="AO11" s="22">
        <f t="shared" si="0"/>
        <v>0.8</v>
      </c>
      <c r="AP11" s="22">
        <f t="shared" si="1"/>
        <v>3.333333333333333</v>
      </c>
      <c r="AQ11" s="22">
        <f t="shared" si="2"/>
        <v>1.2000000000000002</v>
      </c>
      <c r="AR11" s="22">
        <f t="shared" si="3"/>
        <v>0.75</v>
      </c>
      <c r="AS11" s="22">
        <f t="shared" si="4"/>
        <v>1</v>
      </c>
      <c r="AT11" s="22">
        <f t="shared" si="5"/>
        <v>7.083333333333333</v>
      </c>
    </row>
    <row r="12" spans="1:46" ht="15.75" x14ac:dyDescent="0.25">
      <c r="A12" s="1">
        <v>10</v>
      </c>
      <c r="B12" s="6" t="s">
        <v>71</v>
      </c>
      <c r="C12" s="1" t="s">
        <v>8</v>
      </c>
      <c r="D12" s="1" t="s">
        <v>61</v>
      </c>
      <c r="E12" s="2" t="s">
        <v>12</v>
      </c>
      <c r="F12" s="1">
        <v>2</v>
      </c>
      <c r="G12" s="1" t="s">
        <v>23</v>
      </c>
      <c r="I12" s="4">
        <v>10</v>
      </c>
      <c r="J12" s="4" t="s">
        <v>49</v>
      </c>
      <c r="K12" s="4">
        <v>5</v>
      </c>
      <c r="L12" s="4">
        <v>3</v>
      </c>
      <c r="M12" s="4">
        <v>2</v>
      </c>
      <c r="N12" s="4">
        <v>2</v>
      </c>
      <c r="O12" s="18">
        <v>4</v>
      </c>
      <c r="Q12" s="8">
        <v>5</v>
      </c>
      <c r="R12" s="8">
        <v>3</v>
      </c>
      <c r="S12" s="8">
        <v>2</v>
      </c>
      <c r="T12" s="8">
        <v>2</v>
      </c>
      <c r="U12" s="8">
        <v>4</v>
      </c>
      <c r="W12" s="12" t="s">
        <v>49</v>
      </c>
      <c r="X12" s="9">
        <f>Q12/Q3</f>
        <v>1</v>
      </c>
      <c r="Y12" s="9">
        <f>R7/R12</f>
        <v>0.66666666666666663</v>
      </c>
      <c r="Z12" s="9">
        <f>S7/S12</f>
        <v>1</v>
      </c>
      <c r="AA12" s="9">
        <f>T12/T6</f>
        <v>0.5</v>
      </c>
      <c r="AB12" s="9">
        <f>U12/U3</f>
        <v>1</v>
      </c>
      <c r="AD12" s="42" t="s">
        <v>49</v>
      </c>
      <c r="AE12" s="43">
        <f>(4*X12)+(5*Y12)+(3*Z12)+(3*AA12)+(1*AB12)</f>
        <v>12.833333333333332</v>
      </c>
      <c r="AF12">
        <v>5</v>
      </c>
      <c r="AM12" s="1">
        <v>10</v>
      </c>
      <c r="AN12" s="6" t="s">
        <v>71</v>
      </c>
      <c r="AO12" s="22">
        <f t="shared" si="0"/>
        <v>4</v>
      </c>
      <c r="AP12" s="22">
        <f t="shared" si="1"/>
        <v>3.333333333333333</v>
      </c>
      <c r="AQ12" s="22">
        <f t="shared" si="2"/>
        <v>3</v>
      </c>
      <c r="AR12" s="22">
        <f t="shared" si="3"/>
        <v>1.5</v>
      </c>
      <c r="AS12" s="22">
        <f t="shared" si="4"/>
        <v>1</v>
      </c>
      <c r="AT12" s="22">
        <f t="shared" si="5"/>
        <v>12.833333333333332</v>
      </c>
    </row>
    <row r="13" spans="1:46" ht="15.75" x14ac:dyDescent="0.25">
      <c r="A13" s="6">
        <v>11</v>
      </c>
      <c r="B13" s="6" t="s">
        <v>122</v>
      </c>
      <c r="C13" s="6" t="s">
        <v>11</v>
      </c>
      <c r="D13" s="6" t="s">
        <v>14</v>
      </c>
      <c r="E13" s="2" t="s">
        <v>16</v>
      </c>
      <c r="F13" s="6">
        <v>2</v>
      </c>
      <c r="G13" s="6" t="s">
        <v>150</v>
      </c>
      <c r="I13" s="18">
        <v>11</v>
      </c>
      <c r="J13" s="5" t="s">
        <v>299</v>
      </c>
      <c r="K13" s="5">
        <v>1</v>
      </c>
      <c r="L13" s="5">
        <v>5</v>
      </c>
      <c r="M13" s="5">
        <v>5</v>
      </c>
      <c r="N13" s="6">
        <v>2</v>
      </c>
      <c r="O13" s="5">
        <v>4</v>
      </c>
      <c r="Q13" s="20">
        <v>1</v>
      </c>
      <c r="R13" s="20">
        <v>5</v>
      </c>
      <c r="S13" s="20">
        <v>5</v>
      </c>
      <c r="T13" s="21">
        <v>2</v>
      </c>
      <c r="U13" s="20">
        <v>4</v>
      </c>
      <c r="W13" s="12" t="s">
        <v>299</v>
      </c>
      <c r="X13" s="19">
        <f>Q13/Q3</f>
        <v>0.2</v>
      </c>
      <c r="Y13" s="19">
        <f>R7/R13</f>
        <v>0.4</v>
      </c>
      <c r="Z13" s="19">
        <f>S7/S13</f>
        <v>0.4</v>
      </c>
      <c r="AA13" s="19">
        <f>T13/T6</f>
        <v>0.5</v>
      </c>
      <c r="AB13" s="19">
        <f>U13/U3</f>
        <v>1</v>
      </c>
      <c r="AD13" s="12" t="s">
        <v>299</v>
      </c>
      <c r="AE13" s="19">
        <f>(4*X13)+(5*Y13)+(3*Z13)+(3*AA13)+(1*AB13)</f>
        <v>6.5</v>
      </c>
      <c r="AM13" s="6">
        <v>11</v>
      </c>
      <c r="AN13" s="6" t="s">
        <v>122</v>
      </c>
      <c r="AO13" s="22">
        <f t="shared" si="0"/>
        <v>0.8</v>
      </c>
      <c r="AP13" s="22">
        <f t="shared" si="1"/>
        <v>2</v>
      </c>
      <c r="AQ13" s="22">
        <f t="shared" si="2"/>
        <v>1.2000000000000002</v>
      </c>
      <c r="AR13" s="22">
        <f t="shared" si="3"/>
        <v>1.5</v>
      </c>
      <c r="AS13" s="22">
        <f t="shared" si="4"/>
        <v>1</v>
      </c>
      <c r="AT13" s="22">
        <f t="shared" si="5"/>
        <v>6.5</v>
      </c>
    </row>
    <row r="14" spans="1:46" ht="15.75" x14ac:dyDescent="0.25">
      <c r="A14" s="6">
        <v>12</v>
      </c>
      <c r="B14" s="1" t="s">
        <v>77</v>
      </c>
      <c r="C14" s="6" t="s">
        <v>11</v>
      </c>
      <c r="D14" s="6" t="s">
        <v>14</v>
      </c>
      <c r="E14" s="2" t="s">
        <v>16</v>
      </c>
      <c r="F14" s="6">
        <v>1</v>
      </c>
      <c r="G14" s="6" t="s">
        <v>151</v>
      </c>
      <c r="I14" s="18">
        <v>12</v>
      </c>
      <c r="J14" s="5" t="s">
        <v>300</v>
      </c>
      <c r="K14" s="5">
        <v>1</v>
      </c>
      <c r="L14" s="5">
        <v>5</v>
      </c>
      <c r="M14" s="5">
        <v>5</v>
      </c>
      <c r="N14" s="6">
        <v>1</v>
      </c>
      <c r="O14" s="5">
        <v>3</v>
      </c>
      <c r="Q14" s="20">
        <v>1</v>
      </c>
      <c r="R14" s="20">
        <v>5</v>
      </c>
      <c r="S14" s="20">
        <v>5</v>
      </c>
      <c r="T14" s="21">
        <v>1</v>
      </c>
      <c r="U14" s="20">
        <v>3</v>
      </c>
      <c r="W14" s="12" t="s">
        <v>300</v>
      </c>
      <c r="X14" s="19">
        <f>Q14/Q3</f>
        <v>0.2</v>
      </c>
      <c r="Y14" s="19">
        <f>R7/R14</f>
        <v>0.4</v>
      </c>
      <c r="Z14" s="19">
        <f>S7/S14</f>
        <v>0.4</v>
      </c>
      <c r="AA14" s="19">
        <f>T14/T6</f>
        <v>0.25</v>
      </c>
      <c r="AB14" s="19">
        <f>U14/U3</f>
        <v>0.75</v>
      </c>
      <c r="AD14" s="12" t="s">
        <v>300</v>
      </c>
      <c r="AE14" s="19">
        <f>(4*X14)+(5*Y14)+(3*Z14)+(3*AA14)+(1*AB14)</f>
        <v>5.5</v>
      </c>
      <c r="AM14" s="6">
        <v>12</v>
      </c>
      <c r="AN14" s="1" t="s">
        <v>77</v>
      </c>
      <c r="AO14" s="22">
        <f t="shared" si="0"/>
        <v>0.8</v>
      </c>
      <c r="AP14" s="22">
        <f t="shared" si="1"/>
        <v>2</v>
      </c>
      <c r="AQ14" s="22">
        <f t="shared" si="2"/>
        <v>1.2000000000000002</v>
      </c>
      <c r="AR14" s="22">
        <f t="shared" si="3"/>
        <v>0.75</v>
      </c>
      <c r="AS14" s="22">
        <f t="shared" si="4"/>
        <v>0.75</v>
      </c>
      <c r="AT14" s="22">
        <f t="shared" si="5"/>
        <v>5.5</v>
      </c>
    </row>
    <row r="15" spans="1:46" ht="15.75" x14ac:dyDescent="0.25">
      <c r="A15" s="6">
        <v>13</v>
      </c>
      <c r="B15" s="6" t="s">
        <v>89</v>
      </c>
      <c r="C15" s="6" t="s">
        <v>11</v>
      </c>
      <c r="D15" s="6" t="s">
        <v>14</v>
      </c>
      <c r="E15" s="2" t="s">
        <v>16</v>
      </c>
      <c r="F15" s="6">
        <v>3</v>
      </c>
      <c r="G15" s="6" t="s">
        <v>152</v>
      </c>
      <c r="I15" s="18">
        <v>13</v>
      </c>
      <c r="J15" s="5" t="s">
        <v>301</v>
      </c>
      <c r="K15" s="5">
        <v>1</v>
      </c>
      <c r="L15" s="5">
        <v>5</v>
      </c>
      <c r="M15" s="5">
        <v>5</v>
      </c>
      <c r="N15" s="6">
        <v>3</v>
      </c>
      <c r="O15" s="5">
        <v>4</v>
      </c>
      <c r="Q15" s="20">
        <v>1</v>
      </c>
      <c r="R15" s="20">
        <v>5</v>
      </c>
      <c r="S15" s="20">
        <v>5</v>
      </c>
      <c r="T15" s="21">
        <v>3</v>
      </c>
      <c r="U15" s="20">
        <v>4</v>
      </c>
      <c r="W15" s="12" t="s">
        <v>301</v>
      </c>
      <c r="X15" s="19">
        <f>Q15/Q3</f>
        <v>0.2</v>
      </c>
      <c r="Y15" s="19">
        <f>R7/R15</f>
        <v>0.4</v>
      </c>
      <c r="Z15" s="19">
        <f>S7/S15</f>
        <v>0.4</v>
      </c>
      <c r="AA15" s="19">
        <f>T15/T6</f>
        <v>0.75</v>
      </c>
      <c r="AB15" s="19">
        <f>U15/U3</f>
        <v>1</v>
      </c>
      <c r="AD15" s="12" t="s">
        <v>301</v>
      </c>
      <c r="AE15" s="19">
        <f>(4*X15)+(5*Y15)+(3*Z15)+(3*AA15)+(1*AB15)</f>
        <v>7.25</v>
      </c>
      <c r="AM15" s="6">
        <v>13</v>
      </c>
      <c r="AN15" s="6" t="s">
        <v>89</v>
      </c>
      <c r="AO15" s="22">
        <f t="shared" si="0"/>
        <v>0.8</v>
      </c>
      <c r="AP15" s="22">
        <f t="shared" si="1"/>
        <v>2</v>
      </c>
      <c r="AQ15" s="22">
        <f t="shared" si="2"/>
        <v>1.2000000000000002</v>
      </c>
      <c r="AR15" s="22">
        <f t="shared" si="3"/>
        <v>2.25</v>
      </c>
      <c r="AS15" s="22">
        <f t="shared" si="4"/>
        <v>1</v>
      </c>
      <c r="AT15" s="22">
        <f t="shared" si="5"/>
        <v>7.25</v>
      </c>
    </row>
    <row r="16" spans="1:46" ht="15.75" x14ac:dyDescent="0.25">
      <c r="A16" s="6">
        <v>14</v>
      </c>
      <c r="B16" s="6" t="s">
        <v>84</v>
      </c>
      <c r="C16" s="6" t="s">
        <v>11</v>
      </c>
      <c r="D16" s="6" t="s">
        <v>14</v>
      </c>
      <c r="E16" s="2" t="s">
        <v>16</v>
      </c>
      <c r="F16" s="6">
        <v>1</v>
      </c>
      <c r="G16" s="6" t="s">
        <v>153</v>
      </c>
      <c r="I16" s="18">
        <v>14</v>
      </c>
      <c r="J16" s="5" t="s">
        <v>302</v>
      </c>
      <c r="K16" s="5">
        <v>1</v>
      </c>
      <c r="L16" s="5">
        <v>5</v>
      </c>
      <c r="M16" s="5">
        <v>5</v>
      </c>
      <c r="N16" s="6">
        <v>1</v>
      </c>
      <c r="O16" s="5">
        <v>3</v>
      </c>
      <c r="Q16" s="20">
        <v>1</v>
      </c>
      <c r="R16" s="20">
        <v>5</v>
      </c>
      <c r="S16" s="20">
        <v>5</v>
      </c>
      <c r="T16" s="21">
        <v>1</v>
      </c>
      <c r="U16" s="20">
        <v>3</v>
      </c>
      <c r="W16" s="12" t="s">
        <v>302</v>
      </c>
      <c r="X16" s="19">
        <f>Q16/Q3</f>
        <v>0.2</v>
      </c>
      <c r="Y16" s="19">
        <f>R7/R16</f>
        <v>0.4</v>
      </c>
      <c r="Z16" s="19">
        <f>S7/S16</f>
        <v>0.4</v>
      </c>
      <c r="AA16" s="19">
        <f>T16/T6</f>
        <v>0.25</v>
      </c>
      <c r="AB16" s="19">
        <f>U16/U3</f>
        <v>0.75</v>
      </c>
      <c r="AD16" s="12" t="s">
        <v>302</v>
      </c>
      <c r="AE16" s="19">
        <f>(4*X16)+(5*Y16)+(3*Z16)+(3*AA16)+(1*AB16)</f>
        <v>5.5</v>
      </c>
      <c r="AM16" s="6">
        <v>14</v>
      </c>
      <c r="AN16" s="6" t="s">
        <v>84</v>
      </c>
      <c r="AO16" s="22">
        <f t="shared" si="0"/>
        <v>0.8</v>
      </c>
      <c r="AP16" s="22">
        <f t="shared" si="1"/>
        <v>2</v>
      </c>
      <c r="AQ16" s="22">
        <f t="shared" si="2"/>
        <v>1.2000000000000002</v>
      </c>
      <c r="AR16" s="22">
        <f t="shared" si="3"/>
        <v>0.75</v>
      </c>
      <c r="AS16" s="22">
        <f t="shared" si="4"/>
        <v>0.75</v>
      </c>
      <c r="AT16" s="22">
        <f t="shared" si="5"/>
        <v>5.5</v>
      </c>
    </row>
    <row r="17" spans="1:46" ht="15.75" x14ac:dyDescent="0.25">
      <c r="A17" s="6">
        <v>15</v>
      </c>
      <c r="B17" s="6" t="s">
        <v>80</v>
      </c>
      <c r="C17" s="6" t="s">
        <v>11</v>
      </c>
      <c r="D17" s="6" t="s">
        <v>14</v>
      </c>
      <c r="E17" s="2" t="s">
        <v>16</v>
      </c>
      <c r="F17" s="6">
        <v>3</v>
      </c>
      <c r="G17" s="6" t="s">
        <v>154</v>
      </c>
      <c r="I17" s="18">
        <v>15</v>
      </c>
      <c r="J17" s="5" t="s">
        <v>303</v>
      </c>
      <c r="K17" s="5">
        <v>1</v>
      </c>
      <c r="L17" s="5">
        <v>5</v>
      </c>
      <c r="M17" s="5">
        <v>5</v>
      </c>
      <c r="N17" s="6">
        <v>3</v>
      </c>
      <c r="O17" s="5">
        <v>4</v>
      </c>
      <c r="Q17" s="20">
        <v>1</v>
      </c>
      <c r="R17" s="20">
        <v>5</v>
      </c>
      <c r="S17" s="20">
        <v>5</v>
      </c>
      <c r="T17" s="21">
        <v>3</v>
      </c>
      <c r="U17" s="20">
        <v>4</v>
      </c>
      <c r="W17" s="12" t="s">
        <v>303</v>
      </c>
      <c r="X17" s="19">
        <f>Q17/Q3</f>
        <v>0.2</v>
      </c>
      <c r="Y17" s="19">
        <f>R7/R17</f>
        <v>0.4</v>
      </c>
      <c r="Z17" s="19">
        <f>S7/S17</f>
        <v>0.4</v>
      </c>
      <c r="AA17" s="19">
        <f>T17/T6</f>
        <v>0.75</v>
      </c>
      <c r="AB17" s="19">
        <f>U17/U3</f>
        <v>1</v>
      </c>
      <c r="AD17" s="12" t="s">
        <v>303</v>
      </c>
      <c r="AE17" s="19">
        <f>(4*X17)+(5*Y17)+(3*Z17)+(3*AA17)+(1*AB17)</f>
        <v>7.25</v>
      </c>
      <c r="AM17" s="6">
        <v>15</v>
      </c>
      <c r="AN17" s="6" t="s">
        <v>80</v>
      </c>
      <c r="AO17" s="22">
        <f t="shared" si="0"/>
        <v>0.8</v>
      </c>
      <c r="AP17" s="22">
        <f t="shared" si="1"/>
        <v>2</v>
      </c>
      <c r="AQ17" s="22">
        <f t="shared" si="2"/>
        <v>1.2000000000000002</v>
      </c>
      <c r="AR17" s="22">
        <f t="shared" si="3"/>
        <v>2.25</v>
      </c>
      <c r="AS17" s="22">
        <f t="shared" si="4"/>
        <v>1</v>
      </c>
      <c r="AT17" s="22">
        <f t="shared" si="5"/>
        <v>7.25</v>
      </c>
    </row>
    <row r="18" spans="1:46" ht="15.75" x14ac:dyDescent="0.25">
      <c r="A18" s="6">
        <v>16</v>
      </c>
      <c r="B18" s="1" t="s">
        <v>76</v>
      </c>
      <c r="C18" s="6" t="s">
        <v>11</v>
      </c>
      <c r="D18" s="6" t="s">
        <v>14</v>
      </c>
      <c r="E18" s="2" t="s">
        <v>16</v>
      </c>
      <c r="F18" s="6">
        <v>2</v>
      </c>
      <c r="G18" s="6" t="s">
        <v>155</v>
      </c>
      <c r="I18" s="18">
        <v>16</v>
      </c>
      <c r="J18" s="5" t="s">
        <v>304</v>
      </c>
      <c r="K18" s="5">
        <v>1</v>
      </c>
      <c r="L18" s="5">
        <v>5</v>
      </c>
      <c r="M18" s="5">
        <v>5</v>
      </c>
      <c r="N18" s="6">
        <v>2</v>
      </c>
      <c r="O18" s="5">
        <v>4</v>
      </c>
      <c r="Q18" s="20">
        <v>1</v>
      </c>
      <c r="R18" s="20">
        <v>5</v>
      </c>
      <c r="S18" s="20">
        <v>5</v>
      </c>
      <c r="T18" s="21">
        <v>2</v>
      </c>
      <c r="U18" s="20">
        <v>4</v>
      </c>
      <c r="W18" s="12" t="s">
        <v>304</v>
      </c>
      <c r="X18" s="19">
        <f>Q18/Q3</f>
        <v>0.2</v>
      </c>
      <c r="Y18" s="19">
        <f>R7/R18</f>
        <v>0.4</v>
      </c>
      <c r="Z18" s="19">
        <f>S7/S18</f>
        <v>0.4</v>
      </c>
      <c r="AA18" s="19">
        <f>T18/T6</f>
        <v>0.5</v>
      </c>
      <c r="AB18" s="19">
        <f>U18/U3</f>
        <v>1</v>
      </c>
      <c r="AD18" s="12" t="s">
        <v>304</v>
      </c>
      <c r="AE18" s="19">
        <f>(4*X18)+(5*Y18)+(3*Z18)+(3*AA18)+(1*AB18)</f>
        <v>6.5</v>
      </c>
      <c r="AM18" s="6">
        <v>16</v>
      </c>
      <c r="AN18" s="1" t="s">
        <v>76</v>
      </c>
      <c r="AO18" s="22">
        <f t="shared" si="0"/>
        <v>0.8</v>
      </c>
      <c r="AP18" s="22">
        <f t="shared" si="1"/>
        <v>2</v>
      </c>
      <c r="AQ18" s="22">
        <f t="shared" si="2"/>
        <v>1.2000000000000002</v>
      </c>
      <c r="AR18" s="22">
        <f t="shared" si="3"/>
        <v>1.5</v>
      </c>
      <c r="AS18" s="22">
        <f t="shared" si="4"/>
        <v>1</v>
      </c>
      <c r="AT18" s="22">
        <f t="shared" si="5"/>
        <v>6.5</v>
      </c>
    </row>
    <row r="19" spans="1:46" ht="15.75" x14ac:dyDescent="0.25">
      <c r="A19" s="6">
        <v>17</v>
      </c>
      <c r="B19" s="6" t="s">
        <v>87</v>
      </c>
      <c r="C19" s="6" t="s">
        <v>11</v>
      </c>
      <c r="D19" s="6" t="s">
        <v>14</v>
      </c>
      <c r="E19" s="2" t="s">
        <v>16</v>
      </c>
      <c r="F19" s="6">
        <v>1</v>
      </c>
      <c r="G19" s="6" t="s">
        <v>156</v>
      </c>
      <c r="I19" s="18">
        <v>17</v>
      </c>
      <c r="J19" s="5" t="s">
        <v>305</v>
      </c>
      <c r="K19" s="5">
        <v>1</v>
      </c>
      <c r="L19" s="5">
        <v>5</v>
      </c>
      <c r="M19" s="5">
        <v>5</v>
      </c>
      <c r="N19" s="6">
        <v>1</v>
      </c>
      <c r="O19" s="5">
        <v>4</v>
      </c>
      <c r="Q19" s="20">
        <v>1</v>
      </c>
      <c r="R19" s="20">
        <v>5</v>
      </c>
      <c r="S19" s="20">
        <v>5</v>
      </c>
      <c r="T19" s="21">
        <v>1</v>
      </c>
      <c r="U19" s="20">
        <v>4</v>
      </c>
      <c r="W19" s="12" t="s">
        <v>305</v>
      </c>
      <c r="X19" s="19">
        <f>Q19/Q3</f>
        <v>0.2</v>
      </c>
      <c r="Y19" s="19">
        <f>R7/R19</f>
        <v>0.4</v>
      </c>
      <c r="Z19" s="19">
        <f>S7/S19</f>
        <v>0.4</v>
      </c>
      <c r="AA19" s="19">
        <f>T19/T6</f>
        <v>0.25</v>
      </c>
      <c r="AB19" s="19">
        <f>U19/U3</f>
        <v>1</v>
      </c>
      <c r="AD19" s="12" t="s">
        <v>305</v>
      </c>
      <c r="AE19" s="19">
        <f>(4*X19)+(5*Y19)+(3*Z19)+(3*AA19)+(1*AB19)</f>
        <v>5.75</v>
      </c>
      <c r="AM19" s="6">
        <v>17</v>
      </c>
      <c r="AN19" s="6" t="s">
        <v>87</v>
      </c>
      <c r="AO19" s="22">
        <f t="shared" si="0"/>
        <v>0.8</v>
      </c>
      <c r="AP19" s="22">
        <f t="shared" si="1"/>
        <v>2</v>
      </c>
      <c r="AQ19" s="22">
        <f t="shared" si="2"/>
        <v>1.2000000000000002</v>
      </c>
      <c r="AR19" s="22">
        <f t="shared" si="3"/>
        <v>0.75</v>
      </c>
      <c r="AS19" s="22">
        <f t="shared" si="4"/>
        <v>1</v>
      </c>
      <c r="AT19" s="22">
        <f t="shared" si="5"/>
        <v>5.75</v>
      </c>
    </row>
    <row r="20" spans="1:46" ht="15.75" x14ac:dyDescent="0.25">
      <c r="A20" s="6">
        <v>18</v>
      </c>
      <c r="B20" s="6" t="s">
        <v>73</v>
      </c>
      <c r="C20" s="6" t="s">
        <v>11</v>
      </c>
      <c r="D20" s="6" t="s">
        <v>14</v>
      </c>
      <c r="E20" s="2" t="s">
        <v>16</v>
      </c>
      <c r="F20" s="6">
        <v>4</v>
      </c>
      <c r="G20" s="6" t="s">
        <v>157</v>
      </c>
      <c r="I20" s="18">
        <v>18</v>
      </c>
      <c r="J20" s="5" t="s">
        <v>306</v>
      </c>
      <c r="K20" s="5">
        <v>1</v>
      </c>
      <c r="L20" s="5">
        <v>5</v>
      </c>
      <c r="M20" s="5">
        <v>5</v>
      </c>
      <c r="N20" s="6">
        <v>4</v>
      </c>
      <c r="O20" s="5">
        <v>3</v>
      </c>
      <c r="Q20" s="20">
        <v>1</v>
      </c>
      <c r="R20" s="20">
        <v>5</v>
      </c>
      <c r="S20" s="20">
        <v>5</v>
      </c>
      <c r="T20" s="21">
        <v>4</v>
      </c>
      <c r="U20" s="20">
        <v>3</v>
      </c>
      <c r="W20" s="12" t="s">
        <v>306</v>
      </c>
      <c r="X20" s="19">
        <f>Q20/Q3</f>
        <v>0.2</v>
      </c>
      <c r="Y20" s="19">
        <f>R7/R20</f>
        <v>0.4</v>
      </c>
      <c r="Z20" s="19">
        <f>S7/S20</f>
        <v>0.4</v>
      </c>
      <c r="AA20" s="19">
        <f>T20/T6</f>
        <v>1</v>
      </c>
      <c r="AB20" s="19">
        <f>U20/U3</f>
        <v>0.75</v>
      </c>
      <c r="AD20" s="12" t="s">
        <v>306</v>
      </c>
      <c r="AE20" s="19">
        <f>(4*X20)+(5*Y20)+(3*Z20)+(3*AA20)+(1*AB20)</f>
        <v>7.75</v>
      </c>
      <c r="AM20" s="6">
        <v>18</v>
      </c>
      <c r="AN20" s="6" t="s">
        <v>73</v>
      </c>
      <c r="AO20" s="22">
        <f t="shared" si="0"/>
        <v>0.8</v>
      </c>
      <c r="AP20" s="22">
        <f t="shared" si="1"/>
        <v>2</v>
      </c>
      <c r="AQ20" s="22">
        <f t="shared" si="2"/>
        <v>1.2000000000000002</v>
      </c>
      <c r="AR20" s="22">
        <f t="shared" si="3"/>
        <v>3</v>
      </c>
      <c r="AS20" s="22">
        <f t="shared" si="4"/>
        <v>0.75</v>
      </c>
      <c r="AT20" s="22">
        <f t="shared" si="5"/>
        <v>7.75</v>
      </c>
    </row>
    <row r="21" spans="1:46" ht="15.75" x14ac:dyDescent="0.25">
      <c r="A21" s="6">
        <v>19</v>
      </c>
      <c r="B21" s="6" t="s">
        <v>74</v>
      </c>
      <c r="C21" s="6" t="s">
        <v>11</v>
      </c>
      <c r="D21" s="6" t="s">
        <v>61</v>
      </c>
      <c r="E21" s="2" t="s">
        <v>9</v>
      </c>
      <c r="F21" s="6">
        <v>3</v>
      </c>
      <c r="G21" s="6" t="s">
        <v>158</v>
      </c>
      <c r="I21" s="18">
        <v>19</v>
      </c>
      <c r="J21" s="5" t="s">
        <v>307</v>
      </c>
      <c r="K21" s="5">
        <v>1</v>
      </c>
      <c r="L21" s="5">
        <v>3</v>
      </c>
      <c r="M21" s="5">
        <v>3</v>
      </c>
      <c r="N21" s="6">
        <v>3</v>
      </c>
      <c r="O21" s="5">
        <v>4</v>
      </c>
      <c r="Q21" s="20">
        <v>1</v>
      </c>
      <c r="R21" s="20">
        <v>3</v>
      </c>
      <c r="S21" s="20">
        <v>3</v>
      </c>
      <c r="T21" s="21">
        <v>3</v>
      </c>
      <c r="U21" s="20">
        <v>4</v>
      </c>
      <c r="W21" s="12" t="s">
        <v>307</v>
      </c>
      <c r="X21" s="19">
        <f>Q21/Q3</f>
        <v>0.2</v>
      </c>
      <c r="Y21" s="19">
        <f>R7/R21</f>
        <v>0.66666666666666663</v>
      </c>
      <c r="Z21" s="19">
        <f>S7/S21</f>
        <v>0.66666666666666663</v>
      </c>
      <c r="AA21" s="19">
        <f>T21/T6</f>
        <v>0.75</v>
      </c>
      <c r="AB21" s="19">
        <f>U21/U3</f>
        <v>1</v>
      </c>
      <c r="AD21" s="12" t="s">
        <v>307</v>
      </c>
      <c r="AE21" s="19">
        <f>(4*X21)+(5*Y21)+(3*Z21)+(3*AA21)+(1*AB21)</f>
        <v>9.3833333333333329</v>
      </c>
      <c r="AM21" s="6">
        <v>19</v>
      </c>
      <c r="AN21" s="6" t="s">
        <v>74</v>
      </c>
      <c r="AO21" s="22">
        <f t="shared" si="0"/>
        <v>0.8</v>
      </c>
      <c r="AP21" s="22">
        <f t="shared" si="1"/>
        <v>3.333333333333333</v>
      </c>
      <c r="AQ21" s="22">
        <f t="shared" si="2"/>
        <v>2</v>
      </c>
      <c r="AR21" s="22">
        <f t="shared" si="3"/>
        <v>2.25</v>
      </c>
      <c r="AS21" s="22">
        <f t="shared" si="4"/>
        <v>1</v>
      </c>
      <c r="AT21" s="22">
        <f t="shared" si="5"/>
        <v>9.3833333333333329</v>
      </c>
    </row>
    <row r="22" spans="1:46" ht="15.75" x14ac:dyDescent="0.25">
      <c r="A22" s="6">
        <v>20</v>
      </c>
      <c r="B22" s="6" t="s">
        <v>79</v>
      </c>
      <c r="C22" s="6" t="s">
        <v>11</v>
      </c>
      <c r="D22" s="6" t="s">
        <v>14</v>
      </c>
      <c r="E22" s="2" t="s">
        <v>16</v>
      </c>
      <c r="F22" s="6">
        <v>3</v>
      </c>
      <c r="G22" s="6" t="s">
        <v>159</v>
      </c>
      <c r="I22" s="19">
        <v>20</v>
      </c>
      <c r="J22" s="5" t="s">
        <v>308</v>
      </c>
      <c r="K22" s="5">
        <v>1</v>
      </c>
      <c r="L22" s="5">
        <v>5</v>
      </c>
      <c r="M22" s="5">
        <v>5</v>
      </c>
      <c r="N22" s="6">
        <v>3</v>
      </c>
      <c r="O22" s="5">
        <v>4</v>
      </c>
      <c r="Q22" s="20">
        <v>1</v>
      </c>
      <c r="R22" s="20">
        <v>5</v>
      </c>
      <c r="S22" s="20">
        <v>5</v>
      </c>
      <c r="T22" s="21">
        <v>3</v>
      </c>
      <c r="U22" s="20">
        <v>4</v>
      </c>
      <c r="W22" s="12" t="s">
        <v>308</v>
      </c>
      <c r="X22" s="19">
        <f>Q22/Q3</f>
        <v>0.2</v>
      </c>
      <c r="Y22" s="19">
        <f>R7/R22</f>
        <v>0.4</v>
      </c>
      <c r="Z22" s="19">
        <f>S7/S22</f>
        <v>0.4</v>
      </c>
      <c r="AA22" s="19">
        <f>T22/T6</f>
        <v>0.75</v>
      </c>
      <c r="AB22" s="19">
        <f>U22/U3</f>
        <v>1</v>
      </c>
      <c r="AD22" s="12" t="s">
        <v>308</v>
      </c>
      <c r="AE22" s="19">
        <f>(4*X22)+(5*Y22)+(3*Z22)+(3*AA22)+(1*AB22)</f>
        <v>7.25</v>
      </c>
      <c r="AM22" s="6">
        <v>20</v>
      </c>
      <c r="AN22" s="6" t="s">
        <v>79</v>
      </c>
      <c r="AO22" s="22">
        <f t="shared" si="0"/>
        <v>0.8</v>
      </c>
      <c r="AP22" s="22">
        <f t="shared" si="1"/>
        <v>2</v>
      </c>
      <c r="AQ22" s="22">
        <f t="shared" si="2"/>
        <v>1.2000000000000002</v>
      </c>
      <c r="AR22" s="22">
        <f t="shared" si="3"/>
        <v>2.25</v>
      </c>
      <c r="AS22" s="22">
        <f t="shared" si="4"/>
        <v>1</v>
      </c>
      <c r="AT22" s="22">
        <f t="shared" si="5"/>
        <v>7.25</v>
      </c>
    </row>
    <row r="23" spans="1:46" ht="15.75" x14ac:dyDescent="0.25">
      <c r="A23" s="6">
        <v>21</v>
      </c>
      <c r="B23" s="6" t="s">
        <v>85</v>
      </c>
      <c r="C23" s="6" t="s">
        <v>11</v>
      </c>
      <c r="D23" s="6" t="s">
        <v>50</v>
      </c>
      <c r="E23" s="2" t="s">
        <v>9</v>
      </c>
      <c r="F23" s="6">
        <v>2</v>
      </c>
      <c r="G23" s="6" t="s">
        <v>160</v>
      </c>
      <c r="I23" s="19">
        <v>21</v>
      </c>
      <c r="J23" s="5" t="s">
        <v>309</v>
      </c>
      <c r="K23" s="5">
        <v>1</v>
      </c>
      <c r="L23" s="5">
        <v>2</v>
      </c>
      <c r="M23" s="5">
        <v>3</v>
      </c>
      <c r="N23" s="6">
        <v>2</v>
      </c>
      <c r="O23" s="5">
        <v>3</v>
      </c>
      <c r="Q23" s="20">
        <v>1</v>
      </c>
      <c r="R23" s="20">
        <v>2</v>
      </c>
      <c r="S23" s="20">
        <v>3</v>
      </c>
      <c r="T23" s="21">
        <v>2</v>
      </c>
      <c r="U23" s="20">
        <v>3</v>
      </c>
      <c r="W23" s="12" t="s">
        <v>309</v>
      </c>
      <c r="X23" s="19">
        <f>Q23/Q3</f>
        <v>0.2</v>
      </c>
      <c r="Y23" s="19">
        <f>R7/R23</f>
        <v>1</v>
      </c>
      <c r="Z23" s="19">
        <f>S7/S23</f>
        <v>0.66666666666666663</v>
      </c>
      <c r="AA23" s="19">
        <f>T23/T6</f>
        <v>0.5</v>
      </c>
      <c r="AB23" s="19">
        <f>U23/U3</f>
        <v>0.75</v>
      </c>
      <c r="AD23" s="12" t="s">
        <v>309</v>
      </c>
      <c r="AE23" s="19">
        <f>(4*X23)+(5*Y23)+(3*Z23)+(3*AA23)+(1*AB23)</f>
        <v>10.050000000000001</v>
      </c>
      <c r="AM23" s="6">
        <v>21</v>
      </c>
      <c r="AN23" s="6" t="s">
        <v>85</v>
      </c>
      <c r="AO23" s="22">
        <f t="shared" si="0"/>
        <v>0.8</v>
      </c>
      <c r="AP23" s="22">
        <f t="shared" si="1"/>
        <v>5</v>
      </c>
      <c r="AQ23" s="22">
        <f t="shared" si="2"/>
        <v>2</v>
      </c>
      <c r="AR23" s="22">
        <f t="shared" si="3"/>
        <v>1.5</v>
      </c>
      <c r="AS23" s="22">
        <f t="shared" si="4"/>
        <v>0.75</v>
      </c>
      <c r="AT23" s="22">
        <f t="shared" si="5"/>
        <v>10.050000000000001</v>
      </c>
    </row>
    <row r="24" spans="1:46" ht="15.75" x14ac:dyDescent="0.25">
      <c r="A24" s="6">
        <v>22</v>
      </c>
      <c r="B24" s="6" t="s">
        <v>91</v>
      </c>
      <c r="C24" s="6" t="s">
        <v>11</v>
      </c>
      <c r="D24" s="6" t="s">
        <v>14</v>
      </c>
      <c r="E24" s="2" t="s">
        <v>16</v>
      </c>
      <c r="F24" s="6">
        <v>3</v>
      </c>
      <c r="G24" s="6" t="s">
        <v>161</v>
      </c>
      <c r="I24" s="19">
        <v>22</v>
      </c>
      <c r="J24" s="5" t="s">
        <v>310</v>
      </c>
      <c r="K24" s="5">
        <v>1</v>
      </c>
      <c r="L24" s="5">
        <v>5</v>
      </c>
      <c r="M24" s="5">
        <v>5</v>
      </c>
      <c r="N24" s="6">
        <v>3</v>
      </c>
      <c r="O24" s="5">
        <v>3</v>
      </c>
      <c r="Q24" s="20">
        <v>1</v>
      </c>
      <c r="R24" s="20">
        <v>5</v>
      </c>
      <c r="S24" s="20">
        <v>5</v>
      </c>
      <c r="T24" s="21">
        <v>3</v>
      </c>
      <c r="U24" s="20">
        <v>3</v>
      </c>
      <c r="W24" s="12" t="s">
        <v>310</v>
      </c>
      <c r="X24" s="19">
        <f>Q24/Q3</f>
        <v>0.2</v>
      </c>
      <c r="Y24" s="19">
        <f>R7/R24</f>
        <v>0.4</v>
      </c>
      <c r="Z24" s="19">
        <f>S7/S24</f>
        <v>0.4</v>
      </c>
      <c r="AA24" s="19">
        <f>T24/T6</f>
        <v>0.75</v>
      </c>
      <c r="AB24" s="19">
        <f>U24/U3</f>
        <v>0.75</v>
      </c>
      <c r="AD24" s="12" t="s">
        <v>310</v>
      </c>
      <c r="AE24" s="19">
        <f>(4*X24)+(5*Y24)+(3*Z24)+(3*AA24)+(1*AB24)</f>
        <v>7</v>
      </c>
      <c r="AM24" s="6">
        <v>22</v>
      </c>
      <c r="AN24" s="6" t="s">
        <v>91</v>
      </c>
      <c r="AO24" s="22">
        <f t="shared" si="0"/>
        <v>0.8</v>
      </c>
      <c r="AP24" s="22">
        <f t="shared" si="1"/>
        <v>2</v>
      </c>
      <c r="AQ24" s="22">
        <f t="shared" si="2"/>
        <v>1.2000000000000002</v>
      </c>
      <c r="AR24" s="22">
        <f t="shared" si="3"/>
        <v>2.25</v>
      </c>
      <c r="AS24" s="22">
        <f t="shared" si="4"/>
        <v>0.75</v>
      </c>
      <c r="AT24" s="22">
        <f t="shared" si="5"/>
        <v>7</v>
      </c>
    </row>
    <row r="25" spans="1:46" ht="15.75" x14ac:dyDescent="0.25">
      <c r="A25" s="6">
        <v>23</v>
      </c>
      <c r="B25" s="6" t="s">
        <v>83</v>
      </c>
      <c r="C25" s="6" t="s">
        <v>11</v>
      </c>
      <c r="D25" s="6" t="s">
        <v>61</v>
      </c>
      <c r="E25" s="2" t="s">
        <v>9</v>
      </c>
      <c r="F25" s="6">
        <v>1</v>
      </c>
      <c r="G25" s="6" t="s">
        <v>162</v>
      </c>
      <c r="I25" s="19">
        <v>23</v>
      </c>
      <c r="J25" s="5" t="s">
        <v>311</v>
      </c>
      <c r="K25" s="5">
        <v>1</v>
      </c>
      <c r="L25" s="5">
        <v>3</v>
      </c>
      <c r="M25" s="5">
        <v>3</v>
      </c>
      <c r="N25" s="6">
        <v>1</v>
      </c>
      <c r="O25" s="5">
        <v>4</v>
      </c>
      <c r="Q25" s="20">
        <v>1</v>
      </c>
      <c r="R25" s="20">
        <v>3</v>
      </c>
      <c r="S25" s="20">
        <v>3</v>
      </c>
      <c r="T25" s="21">
        <v>1</v>
      </c>
      <c r="U25" s="20">
        <v>4</v>
      </c>
      <c r="W25" s="12" t="s">
        <v>311</v>
      </c>
      <c r="X25" s="19">
        <f>Q25/Q3</f>
        <v>0.2</v>
      </c>
      <c r="Y25" s="19">
        <f>R7/R25</f>
        <v>0.66666666666666663</v>
      </c>
      <c r="Z25" s="19">
        <f>S7/S25</f>
        <v>0.66666666666666663</v>
      </c>
      <c r="AA25" s="19">
        <f>T25/T6</f>
        <v>0.25</v>
      </c>
      <c r="AB25" s="19">
        <f>U25/U3</f>
        <v>1</v>
      </c>
      <c r="AD25" s="12" t="s">
        <v>311</v>
      </c>
      <c r="AE25" s="19">
        <f>(4*X25)+(5*Y25)+(3*Z25)+(3*AA25)+(1*AB25)</f>
        <v>7.8833333333333329</v>
      </c>
      <c r="AM25" s="6">
        <v>23</v>
      </c>
      <c r="AN25" s="6" t="s">
        <v>83</v>
      </c>
      <c r="AO25" s="22">
        <f t="shared" si="0"/>
        <v>0.8</v>
      </c>
      <c r="AP25" s="22">
        <f t="shared" si="1"/>
        <v>3.333333333333333</v>
      </c>
      <c r="AQ25" s="22">
        <f t="shared" si="2"/>
        <v>2</v>
      </c>
      <c r="AR25" s="22">
        <f t="shared" si="3"/>
        <v>0.75</v>
      </c>
      <c r="AS25" s="22">
        <f t="shared" si="4"/>
        <v>1</v>
      </c>
      <c r="AT25" s="22">
        <f t="shared" si="5"/>
        <v>7.8833333333333329</v>
      </c>
    </row>
    <row r="26" spans="1:46" ht="15.75" x14ac:dyDescent="0.25">
      <c r="A26" s="6">
        <v>24</v>
      </c>
      <c r="B26" s="6" t="s">
        <v>7</v>
      </c>
      <c r="C26" s="6" t="s">
        <v>8</v>
      </c>
      <c r="D26" s="6" t="s">
        <v>61</v>
      </c>
      <c r="E26" s="2" t="s">
        <v>12</v>
      </c>
      <c r="F26" s="6">
        <v>3</v>
      </c>
      <c r="G26" s="6" t="s">
        <v>163</v>
      </c>
      <c r="I26" s="19">
        <v>24</v>
      </c>
      <c r="J26" s="5" t="s">
        <v>312</v>
      </c>
      <c r="K26" s="5">
        <v>5</v>
      </c>
      <c r="L26" s="5">
        <v>3</v>
      </c>
      <c r="M26" s="5">
        <v>2</v>
      </c>
      <c r="N26" s="6">
        <v>3</v>
      </c>
      <c r="O26" s="5">
        <v>3</v>
      </c>
      <c r="Q26" s="20">
        <v>5</v>
      </c>
      <c r="R26" s="20">
        <v>3</v>
      </c>
      <c r="S26" s="20">
        <v>2</v>
      </c>
      <c r="T26" s="21">
        <v>3</v>
      </c>
      <c r="U26" s="20">
        <v>3</v>
      </c>
      <c r="W26" s="12" t="s">
        <v>312</v>
      </c>
      <c r="X26" s="19">
        <f>Q26/Q3</f>
        <v>1</v>
      </c>
      <c r="Y26" s="19">
        <f>R7/R26</f>
        <v>0.66666666666666663</v>
      </c>
      <c r="Z26" s="19">
        <f>S7/S26</f>
        <v>1</v>
      </c>
      <c r="AA26" s="19">
        <f>T26/T6</f>
        <v>0.75</v>
      </c>
      <c r="AB26" s="19">
        <f>U26/U3</f>
        <v>0.75</v>
      </c>
      <c r="AD26" s="42" t="s">
        <v>312</v>
      </c>
      <c r="AE26" s="43">
        <f>(4*X26)+(5*Y26)+(3*Z26)+(3*AA26)+(1*AB26)</f>
        <v>13.333333333333332</v>
      </c>
      <c r="AF26">
        <v>3</v>
      </c>
      <c r="AM26" s="6">
        <v>24</v>
      </c>
      <c r="AN26" s="6" t="s">
        <v>7</v>
      </c>
      <c r="AO26" s="22">
        <f t="shared" si="0"/>
        <v>4</v>
      </c>
      <c r="AP26" s="22">
        <f t="shared" si="1"/>
        <v>3.333333333333333</v>
      </c>
      <c r="AQ26" s="22">
        <f t="shared" si="2"/>
        <v>3</v>
      </c>
      <c r="AR26" s="22">
        <f t="shared" si="3"/>
        <v>2.25</v>
      </c>
      <c r="AS26" s="22">
        <f t="shared" si="4"/>
        <v>0.75</v>
      </c>
      <c r="AT26" s="22">
        <f t="shared" si="5"/>
        <v>13.333333333333332</v>
      </c>
    </row>
    <row r="27" spans="1:46" ht="15.75" x14ac:dyDescent="0.25">
      <c r="A27" s="6">
        <v>25</v>
      </c>
      <c r="B27" s="6" t="s">
        <v>92</v>
      </c>
      <c r="C27" s="6" t="s">
        <v>11</v>
      </c>
      <c r="D27" s="6" t="s">
        <v>14</v>
      </c>
      <c r="E27" s="2" t="s">
        <v>16</v>
      </c>
      <c r="F27" s="6">
        <v>2</v>
      </c>
      <c r="G27" s="6" t="s">
        <v>164</v>
      </c>
      <c r="I27" s="19">
        <v>25</v>
      </c>
      <c r="J27" s="5" t="s">
        <v>313</v>
      </c>
      <c r="K27" s="5">
        <v>1</v>
      </c>
      <c r="L27" s="5">
        <v>5</v>
      </c>
      <c r="M27" s="5">
        <v>5</v>
      </c>
      <c r="N27" s="6">
        <v>2</v>
      </c>
      <c r="O27" s="5">
        <v>4</v>
      </c>
      <c r="Q27" s="20">
        <v>1</v>
      </c>
      <c r="R27" s="20">
        <v>5</v>
      </c>
      <c r="S27" s="20">
        <v>5</v>
      </c>
      <c r="T27" s="21">
        <v>2</v>
      </c>
      <c r="U27" s="20">
        <v>4</v>
      </c>
      <c r="W27" s="12" t="s">
        <v>313</v>
      </c>
      <c r="X27" s="19">
        <f>Q27/Q3</f>
        <v>0.2</v>
      </c>
      <c r="Y27" s="19">
        <f>R7/R27</f>
        <v>0.4</v>
      </c>
      <c r="Z27" s="19">
        <f>S7/S27</f>
        <v>0.4</v>
      </c>
      <c r="AA27" s="19">
        <f>T27/T6</f>
        <v>0.5</v>
      </c>
      <c r="AB27" s="19">
        <f>U27/U3</f>
        <v>1</v>
      </c>
      <c r="AD27" s="12" t="s">
        <v>313</v>
      </c>
      <c r="AE27" s="19">
        <f>(4*X27)+(5*Y27)+(3*Z27)+(3*AA27)+(1*AB27)</f>
        <v>6.5</v>
      </c>
      <c r="AM27" s="6">
        <v>25</v>
      </c>
      <c r="AN27" s="6" t="s">
        <v>92</v>
      </c>
      <c r="AO27" s="22">
        <f t="shared" si="0"/>
        <v>0.8</v>
      </c>
      <c r="AP27" s="22">
        <f t="shared" si="1"/>
        <v>2</v>
      </c>
      <c r="AQ27" s="22">
        <f t="shared" si="2"/>
        <v>1.2000000000000002</v>
      </c>
      <c r="AR27" s="22">
        <f t="shared" si="3"/>
        <v>1.5</v>
      </c>
      <c r="AS27" s="22">
        <f t="shared" si="4"/>
        <v>1</v>
      </c>
      <c r="AT27" s="22">
        <f t="shared" si="5"/>
        <v>6.5</v>
      </c>
    </row>
    <row r="28" spans="1:46" ht="15.75" x14ac:dyDescent="0.25">
      <c r="A28" s="6">
        <v>26</v>
      </c>
      <c r="B28" s="6" t="s">
        <v>78</v>
      </c>
      <c r="C28" s="6" t="s">
        <v>11</v>
      </c>
      <c r="D28" s="6" t="s">
        <v>14</v>
      </c>
      <c r="E28" s="2" t="s">
        <v>16</v>
      </c>
      <c r="F28" s="6">
        <v>2</v>
      </c>
      <c r="G28" s="6" t="s">
        <v>165</v>
      </c>
      <c r="I28" s="19">
        <v>26</v>
      </c>
      <c r="J28" s="5" t="s">
        <v>314</v>
      </c>
      <c r="K28" s="5">
        <v>1</v>
      </c>
      <c r="L28" s="5">
        <v>5</v>
      </c>
      <c r="M28" s="5">
        <v>5</v>
      </c>
      <c r="N28" s="6">
        <v>2</v>
      </c>
      <c r="O28" s="5">
        <v>3</v>
      </c>
      <c r="Q28" s="20">
        <v>1</v>
      </c>
      <c r="R28" s="20">
        <v>5</v>
      </c>
      <c r="S28" s="20">
        <v>5</v>
      </c>
      <c r="T28" s="21">
        <v>2</v>
      </c>
      <c r="U28" s="20">
        <v>3</v>
      </c>
      <c r="W28" s="12" t="s">
        <v>314</v>
      </c>
      <c r="X28" s="19">
        <f>Q28/Q3</f>
        <v>0.2</v>
      </c>
      <c r="Y28" s="19">
        <f>R7/R28</f>
        <v>0.4</v>
      </c>
      <c r="Z28" s="19">
        <f>S7/S28</f>
        <v>0.4</v>
      </c>
      <c r="AA28" s="19">
        <f>T28/T6</f>
        <v>0.5</v>
      </c>
      <c r="AB28" s="19">
        <f>U28/U3</f>
        <v>0.75</v>
      </c>
      <c r="AD28" s="12" t="s">
        <v>314</v>
      </c>
      <c r="AE28" s="19">
        <f>(4*X28)+(5*Y28)+(3*Z28)+(3*AA28)+(1*AB28)</f>
        <v>6.25</v>
      </c>
      <c r="AM28" s="6">
        <v>26</v>
      </c>
      <c r="AN28" s="6" t="s">
        <v>78</v>
      </c>
      <c r="AO28" s="22">
        <f t="shared" si="0"/>
        <v>0.8</v>
      </c>
      <c r="AP28" s="22">
        <f t="shared" si="1"/>
        <v>2</v>
      </c>
      <c r="AQ28" s="22">
        <f t="shared" si="2"/>
        <v>1.2000000000000002</v>
      </c>
      <c r="AR28" s="22">
        <f t="shared" si="3"/>
        <v>1.5</v>
      </c>
      <c r="AS28" s="22">
        <f t="shared" si="4"/>
        <v>0.75</v>
      </c>
      <c r="AT28" s="22">
        <f t="shared" si="5"/>
        <v>6.25</v>
      </c>
    </row>
    <row r="29" spans="1:46" ht="15.75" x14ac:dyDescent="0.25">
      <c r="A29" s="6">
        <v>27</v>
      </c>
      <c r="B29" s="6" t="s">
        <v>70</v>
      </c>
      <c r="C29" s="6" t="s">
        <v>11</v>
      </c>
      <c r="D29" s="6" t="s">
        <v>14</v>
      </c>
      <c r="E29" s="2" t="s">
        <v>16</v>
      </c>
      <c r="F29" s="6">
        <v>4</v>
      </c>
      <c r="G29" s="6" t="s">
        <v>166</v>
      </c>
      <c r="I29" s="19">
        <v>27</v>
      </c>
      <c r="J29" s="5" t="s">
        <v>315</v>
      </c>
      <c r="K29" s="5">
        <v>1</v>
      </c>
      <c r="L29" s="5">
        <v>5</v>
      </c>
      <c r="M29" s="5">
        <v>5</v>
      </c>
      <c r="N29" s="6">
        <v>4</v>
      </c>
      <c r="O29" s="5">
        <v>4</v>
      </c>
      <c r="Q29" s="20">
        <v>1</v>
      </c>
      <c r="R29" s="20">
        <v>5</v>
      </c>
      <c r="S29" s="20">
        <v>5</v>
      </c>
      <c r="T29" s="21">
        <v>4</v>
      </c>
      <c r="U29" s="20">
        <v>4</v>
      </c>
      <c r="W29" s="12" t="s">
        <v>315</v>
      </c>
      <c r="X29" s="19">
        <f>Q29/Q3</f>
        <v>0.2</v>
      </c>
      <c r="Y29" s="19">
        <f>R7/R29</f>
        <v>0.4</v>
      </c>
      <c r="Z29" s="19">
        <f>S7/S29</f>
        <v>0.4</v>
      </c>
      <c r="AA29" s="19">
        <f>T29/T6</f>
        <v>1</v>
      </c>
      <c r="AB29" s="19">
        <f>U29/U3</f>
        <v>1</v>
      </c>
      <c r="AD29" s="12" t="s">
        <v>315</v>
      </c>
      <c r="AE29" s="19">
        <f>(4*X29)+(5*Y29)+(3*Z29)+(3*AA29)+(1*AB29)</f>
        <v>8</v>
      </c>
      <c r="AM29" s="6">
        <v>27</v>
      </c>
      <c r="AN29" s="6" t="s">
        <v>70</v>
      </c>
      <c r="AO29" s="22">
        <f t="shared" si="0"/>
        <v>0.8</v>
      </c>
      <c r="AP29" s="22">
        <f t="shared" si="1"/>
        <v>2</v>
      </c>
      <c r="AQ29" s="22">
        <f t="shared" si="2"/>
        <v>1.2000000000000002</v>
      </c>
      <c r="AR29" s="22">
        <f t="shared" si="3"/>
        <v>3</v>
      </c>
      <c r="AS29" s="22">
        <f t="shared" si="4"/>
        <v>1</v>
      </c>
      <c r="AT29" s="22">
        <f t="shared" si="5"/>
        <v>8</v>
      </c>
    </row>
    <row r="30" spans="1:46" ht="15.75" x14ac:dyDescent="0.25">
      <c r="A30" s="6">
        <v>28</v>
      </c>
      <c r="B30" s="6" t="s">
        <v>94</v>
      </c>
      <c r="C30" s="6" t="s">
        <v>11</v>
      </c>
      <c r="D30" s="6" t="s">
        <v>14</v>
      </c>
      <c r="E30" s="2" t="s">
        <v>16</v>
      </c>
      <c r="F30" s="6">
        <v>3</v>
      </c>
      <c r="G30" s="6" t="s">
        <v>167</v>
      </c>
      <c r="I30" s="19">
        <v>28</v>
      </c>
      <c r="J30" s="5" t="s">
        <v>316</v>
      </c>
      <c r="K30" s="5">
        <v>1</v>
      </c>
      <c r="L30" s="5">
        <v>5</v>
      </c>
      <c r="M30" s="5">
        <v>5</v>
      </c>
      <c r="N30" s="6">
        <v>3</v>
      </c>
      <c r="O30" s="5">
        <v>3</v>
      </c>
      <c r="Q30" s="20">
        <v>1</v>
      </c>
      <c r="R30" s="20">
        <v>5</v>
      </c>
      <c r="S30" s="20">
        <v>5</v>
      </c>
      <c r="T30" s="21">
        <v>3</v>
      </c>
      <c r="U30" s="20">
        <v>3</v>
      </c>
      <c r="W30" s="12" t="s">
        <v>316</v>
      </c>
      <c r="X30" s="19">
        <f>Q30/Q3</f>
        <v>0.2</v>
      </c>
      <c r="Y30" s="19">
        <f>R7/R30</f>
        <v>0.4</v>
      </c>
      <c r="Z30" s="19">
        <f>S7/S30</f>
        <v>0.4</v>
      </c>
      <c r="AA30" s="19">
        <f>T30/T6</f>
        <v>0.75</v>
      </c>
      <c r="AB30" s="19">
        <f>U30/U3</f>
        <v>0.75</v>
      </c>
      <c r="AD30" s="12" t="s">
        <v>316</v>
      </c>
      <c r="AE30" s="19">
        <f>(4*X30)+(5*Y30)+(3*Z30)+(3*AA30)+(1*AB30)</f>
        <v>7</v>
      </c>
      <c r="AM30" s="6">
        <v>28</v>
      </c>
      <c r="AN30" s="6" t="s">
        <v>94</v>
      </c>
      <c r="AO30" s="22">
        <f t="shared" si="0"/>
        <v>0.8</v>
      </c>
      <c r="AP30" s="22">
        <f t="shared" si="1"/>
        <v>2</v>
      </c>
      <c r="AQ30" s="22">
        <f t="shared" si="2"/>
        <v>1.2000000000000002</v>
      </c>
      <c r="AR30" s="22">
        <f t="shared" si="3"/>
        <v>2.25</v>
      </c>
      <c r="AS30" s="22">
        <f t="shared" si="4"/>
        <v>0.75</v>
      </c>
      <c r="AT30" s="22">
        <f t="shared" si="5"/>
        <v>7</v>
      </c>
    </row>
    <row r="31" spans="1:46" ht="15.75" x14ac:dyDescent="0.25">
      <c r="A31" s="6">
        <v>29</v>
      </c>
      <c r="B31" s="6" t="s">
        <v>95</v>
      </c>
      <c r="C31" s="6" t="s">
        <v>11</v>
      </c>
      <c r="D31" s="6" t="s">
        <v>14</v>
      </c>
      <c r="E31" s="2" t="s">
        <v>16</v>
      </c>
      <c r="F31" s="6">
        <v>3</v>
      </c>
      <c r="G31" s="6" t="s">
        <v>168</v>
      </c>
      <c r="I31" s="19">
        <v>29</v>
      </c>
      <c r="J31" s="5" t="s">
        <v>317</v>
      </c>
      <c r="K31" s="5">
        <v>1</v>
      </c>
      <c r="L31" s="5">
        <v>5</v>
      </c>
      <c r="M31" s="5">
        <v>5</v>
      </c>
      <c r="N31" s="6">
        <v>3</v>
      </c>
      <c r="O31" s="5">
        <v>3</v>
      </c>
      <c r="Q31" s="20">
        <v>1</v>
      </c>
      <c r="R31" s="20">
        <v>5</v>
      </c>
      <c r="S31" s="20">
        <v>5</v>
      </c>
      <c r="T31" s="21">
        <v>3</v>
      </c>
      <c r="U31" s="20">
        <v>3</v>
      </c>
      <c r="W31" s="12" t="s">
        <v>317</v>
      </c>
      <c r="X31" s="19">
        <f>Q31/Q3</f>
        <v>0.2</v>
      </c>
      <c r="Y31" s="19">
        <f>R7/R31</f>
        <v>0.4</v>
      </c>
      <c r="Z31" s="19">
        <f>S7/S31</f>
        <v>0.4</v>
      </c>
      <c r="AA31" s="19">
        <f>T31/T6</f>
        <v>0.75</v>
      </c>
      <c r="AB31" s="19">
        <f>U31/U3</f>
        <v>0.75</v>
      </c>
      <c r="AD31" s="12" t="s">
        <v>317</v>
      </c>
      <c r="AE31" s="19">
        <f>(4*X31)+(5*Y31)+(3*Z31)+(3*AA31)+(1*AB31)</f>
        <v>7</v>
      </c>
      <c r="AM31" s="6">
        <v>29</v>
      </c>
      <c r="AN31" s="6" t="s">
        <v>95</v>
      </c>
      <c r="AO31" s="22">
        <f t="shared" si="0"/>
        <v>0.8</v>
      </c>
      <c r="AP31" s="22">
        <f t="shared" si="1"/>
        <v>2</v>
      </c>
      <c r="AQ31" s="22">
        <f t="shared" si="2"/>
        <v>1.2000000000000002</v>
      </c>
      <c r="AR31" s="22">
        <f t="shared" si="3"/>
        <v>2.25</v>
      </c>
      <c r="AS31" s="22">
        <f t="shared" si="4"/>
        <v>0.75</v>
      </c>
      <c r="AT31" s="22">
        <f t="shared" si="5"/>
        <v>7</v>
      </c>
    </row>
    <row r="32" spans="1:46" ht="15.75" x14ac:dyDescent="0.25">
      <c r="A32" s="6">
        <v>30</v>
      </c>
      <c r="B32" s="6" t="s">
        <v>96</v>
      </c>
      <c r="C32" s="6" t="s">
        <v>11</v>
      </c>
      <c r="D32" s="6" t="s">
        <v>14</v>
      </c>
      <c r="E32" s="2" t="s">
        <v>16</v>
      </c>
      <c r="F32" s="6">
        <v>1</v>
      </c>
      <c r="G32" s="6" t="s">
        <v>21</v>
      </c>
      <c r="I32" s="19">
        <v>30</v>
      </c>
      <c r="J32" s="5" t="s">
        <v>318</v>
      </c>
      <c r="K32" s="5">
        <v>1</v>
      </c>
      <c r="L32" s="5">
        <v>5</v>
      </c>
      <c r="M32" s="5">
        <v>5</v>
      </c>
      <c r="N32" s="6">
        <v>1</v>
      </c>
      <c r="O32" s="5">
        <v>4</v>
      </c>
      <c r="Q32" s="20">
        <v>1</v>
      </c>
      <c r="R32" s="20">
        <v>5</v>
      </c>
      <c r="S32" s="20">
        <v>5</v>
      </c>
      <c r="T32" s="21">
        <v>1</v>
      </c>
      <c r="U32" s="20">
        <v>4</v>
      </c>
      <c r="W32" s="12" t="s">
        <v>318</v>
      </c>
      <c r="X32" s="19">
        <f>Q32/Q3</f>
        <v>0.2</v>
      </c>
      <c r="Y32" s="19">
        <f>R7/R32</f>
        <v>0.4</v>
      </c>
      <c r="Z32" s="19">
        <f>S7/S32</f>
        <v>0.4</v>
      </c>
      <c r="AA32" s="19">
        <f>T32/T6</f>
        <v>0.25</v>
      </c>
      <c r="AB32" s="19">
        <f>U32/U3</f>
        <v>1</v>
      </c>
      <c r="AD32" s="12" t="s">
        <v>318</v>
      </c>
      <c r="AE32" s="19">
        <f>(4*X32)+(5*Y32)+(3*Z32)+(3*AA32)+(1*AB32)</f>
        <v>5.75</v>
      </c>
      <c r="AM32" s="6">
        <v>30</v>
      </c>
      <c r="AN32" s="6" t="s">
        <v>96</v>
      </c>
      <c r="AO32" s="22">
        <f t="shared" si="0"/>
        <v>0.8</v>
      </c>
      <c r="AP32" s="22">
        <f t="shared" si="1"/>
        <v>2</v>
      </c>
      <c r="AQ32" s="22">
        <f t="shared" si="2"/>
        <v>1.2000000000000002</v>
      </c>
      <c r="AR32" s="22">
        <f t="shared" si="3"/>
        <v>0.75</v>
      </c>
      <c r="AS32" s="22">
        <f t="shared" si="4"/>
        <v>1</v>
      </c>
      <c r="AT32" s="22">
        <f t="shared" si="5"/>
        <v>5.75</v>
      </c>
    </row>
    <row r="33" spans="1:46" ht="15.75" x14ac:dyDescent="0.25">
      <c r="A33" s="6">
        <v>31</v>
      </c>
      <c r="B33" s="6" t="s">
        <v>97</v>
      </c>
      <c r="C33" s="6" t="s">
        <v>11</v>
      </c>
      <c r="D33" s="6" t="s">
        <v>14</v>
      </c>
      <c r="E33" s="2" t="s">
        <v>16</v>
      </c>
      <c r="F33" s="6">
        <v>3</v>
      </c>
      <c r="G33" s="6" t="s">
        <v>169</v>
      </c>
      <c r="I33" s="19">
        <v>31</v>
      </c>
      <c r="J33" s="5" t="s">
        <v>319</v>
      </c>
      <c r="K33" s="5">
        <v>1</v>
      </c>
      <c r="L33" s="5">
        <v>5</v>
      </c>
      <c r="M33" s="5">
        <v>5</v>
      </c>
      <c r="N33" s="6">
        <v>3</v>
      </c>
      <c r="O33" s="5">
        <v>4</v>
      </c>
      <c r="Q33" s="20">
        <v>1</v>
      </c>
      <c r="R33" s="20">
        <v>5</v>
      </c>
      <c r="S33" s="20">
        <v>5</v>
      </c>
      <c r="T33" s="21">
        <v>3</v>
      </c>
      <c r="U33" s="20">
        <v>4</v>
      </c>
      <c r="W33" s="12" t="s">
        <v>319</v>
      </c>
      <c r="X33" s="19">
        <f>Q33/Q3</f>
        <v>0.2</v>
      </c>
      <c r="Y33" s="19">
        <f>R7/R33</f>
        <v>0.4</v>
      </c>
      <c r="Z33" s="19">
        <f>S7/S33</f>
        <v>0.4</v>
      </c>
      <c r="AA33" s="19">
        <f>T33/T6</f>
        <v>0.75</v>
      </c>
      <c r="AB33" s="19">
        <f>U33/U3</f>
        <v>1</v>
      </c>
      <c r="AD33" s="12" t="s">
        <v>319</v>
      </c>
      <c r="AE33" s="19">
        <f>(4*X33)+(5*Y33)+(3*Z33)+(3*AA33)+(1*AB33)</f>
        <v>7.25</v>
      </c>
      <c r="AM33" s="6">
        <v>31</v>
      </c>
      <c r="AN33" s="6" t="s">
        <v>97</v>
      </c>
      <c r="AO33" s="22">
        <f t="shared" si="0"/>
        <v>0.8</v>
      </c>
      <c r="AP33" s="22">
        <f t="shared" si="1"/>
        <v>2</v>
      </c>
      <c r="AQ33" s="22">
        <f t="shared" si="2"/>
        <v>1.2000000000000002</v>
      </c>
      <c r="AR33" s="22">
        <f t="shared" si="3"/>
        <v>2.25</v>
      </c>
      <c r="AS33" s="22">
        <f t="shared" si="4"/>
        <v>1</v>
      </c>
      <c r="AT33" s="22">
        <f t="shared" si="5"/>
        <v>7.25</v>
      </c>
    </row>
    <row r="34" spans="1:46" ht="15.75" x14ac:dyDescent="0.25">
      <c r="A34" s="6">
        <v>32</v>
      </c>
      <c r="B34" s="6" t="s">
        <v>98</v>
      </c>
      <c r="C34" s="6" t="s">
        <v>11</v>
      </c>
      <c r="D34" s="6" t="s">
        <v>14</v>
      </c>
      <c r="E34" s="2" t="s">
        <v>16</v>
      </c>
      <c r="F34" s="6">
        <v>4</v>
      </c>
      <c r="G34" s="6" t="s">
        <v>170</v>
      </c>
      <c r="I34" s="19">
        <v>32</v>
      </c>
      <c r="J34" s="5" t="s">
        <v>320</v>
      </c>
      <c r="K34" s="5">
        <v>1</v>
      </c>
      <c r="L34" s="5">
        <v>5</v>
      </c>
      <c r="M34" s="5">
        <v>5</v>
      </c>
      <c r="N34" s="6">
        <v>4</v>
      </c>
      <c r="O34" s="5">
        <v>3</v>
      </c>
      <c r="Q34" s="20">
        <v>1</v>
      </c>
      <c r="R34" s="20">
        <v>5</v>
      </c>
      <c r="S34" s="20">
        <v>5</v>
      </c>
      <c r="T34" s="21">
        <v>4</v>
      </c>
      <c r="U34" s="20">
        <v>3</v>
      </c>
      <c r="W34" s="12" t="s">
        <v>320</v>
      </c>
      <c r="X34" s="19">
        <f>Q34/Q3</f>
        <v>0.2</v>
      </c>
      <c r="Y34" s="19">
        <f>R7/R34</f>
        <v>0.4</v>
      </c>
      <c r="Z34" s="19">
        <f>S7/S34</f>
        <v>0.4</v>
      </c>
      <c r="AA34" s="19">
        <f>T34/T6</f>
        <v>1</v>
      </c>
      <c r="AB34" s="19">
        <f>U34/U3</f>
        <v>0.75</v>
      </c>
      <c r="AD34" s="12" t="s">
        <v>320</v>
      </c>
      <c r="AE34" s="19">
        <f>(4*X34)+(5*Y34)+(3*Z34)+(3*AA34)+(1*AB34)</f>
        <v>7.75</v>
      </c>
      <c r="AM34" s="6">
        <v>32</v>
      </c>
      <c r="AN34" s="6" t="s">
        <v>98</v>
      </c>
      <c r="AO34" s="22">
        <f t="shared" si="0"/>
        <v>0.8</v>
      </c>
      <c r="AP34" s="22">
        <f t="shared" si="1"/>
        <v>2</v>
      </c>
      <c r="AQ34" s="22">
        <f t="shared" si="2"/>
        <v>1.2000000000000002</v>
      </c>
      <c r="AR34" s="22">
        <f t="shared" si="3"/>
        <v>3</v>
      </c>
      <c r="AS34" s="22">
        <f t="shared" si="4"/>
        <v>0.75</v>
      </c>
      <c r="AT34" s="22">
        <f t="shared" si="5"/>
        <v>7.75</v>
      </c>
    </row>
    <row r="35" spans="1:46" ht="15.75" x14ac:dyDescent="0.25">
      <c r="A35" s="6">
        <v>33</v>
      </c>
      <c r="B35" s="6" t="s">
        <v>99</v>
      </c>
      <c r="C35" s="6" t="s">
        <v>11</v>
      </c>
      <c r="D35" s="6" t="s">
        <v>14</v>
      </c>
      <c r="E35" s="2" t="s">
        <v>16</v>
      </c>
      <c r="F35" s="6">
        <v>2</v>
      </c>
      <c r="G35" s="6" t="s">
        <v>171</v>
      </c>
      <c r="I35" s="19">
        <v>33</v>
      </c>
      <c r="J35" s="5" t="s">
        <v>321</v>
      </c>
      <c r="K35" s="5">
        <v>1</v>
      </c>
      <c r="L35" s="5">
        <v>5</v>
      </c>
      <c r="M35" s="5">
        <v>5</v>
      </c>
      <c r="N35" s="6">
        <v>2</v>
      </c>
      <c r="O35" s="5">
        <v>3</v>
      </c>
      <c r="Q35" s="20">
        <v>1</v>
      </c>
      <c r="R35" s="20">
        <v>5</v>
      </c>
      <c r="S35" s="20">
        <v>5</v>
      </c>
      <c r="T35" s="21">
        <v>2</v>
      </c>
      <c r="U35" s="20">
        <v>3</v>
      </c>
      <c r="W35" s="12" t="s">
        <v>321</v>
      </c>
      <c r="X35" s="19">
        <f>Q35/Q3</f>
        <v>0.2</v>
      </c>
      <c r="Y35" s="19">
        <f>R7/R35</f>
        <v>0.4</v>
      </c>
      <c r="Z35" s="19">
        <f>S7/S35</f>
        <v>0.4</v>
      </c>
      <c r="AA35" s="19">
        <f>T35/T6</f>
        <v>0.5</v>
      </c>
      <c r="AB35" s="19">
        <f>U35/U3</f>
        <v>0.75</v>
      </c>
      <c r="AD35" s="12" t="s">
        <v>321</v>
      </c>
      <c r="AE35" s="19">
        <f>(4*X35)+(5*Y35)+(3*Z35)+(3*AA35)+(1*AB35)</f>
        <v>6.25</v>
      </c>
      <c r="AM35" s="6">
        <v>33</v>
      </c>
      <c r="AN35" s="6" t="s">
        <v>99</v>
      </c>
      <c r="AO35" s="22">
        <f t="shared" ref="AO35:AO66" si="6">4*X35</f>
        <v>0.8</v>
      </c>
      <c r="AP35" s="22">
        <f t="shared" ref="AP35:AP66" si="7">5*Y35</f>
        <v>2</v>
      </c>
      <c r="AQ35" s="22">
        <f t="shared" ref="AQ35:AQ66" si="8">3*Z35</f>
        <v>1.2000000000000002</v>
      </c>
      <c r="AR35" s="22">
        <f t="shared" ref="AR35:AR66" si="9">3*AA35</f>
        <v>1.5</v>
      </c>
      <c r="AS35" s="22">
        <f t="shared" ref="AS35:AS66" si="10">1*AB35</f>
        <v>0.75</v>
      </c>
      <c r="AT35" s="22">
        <f t="shared" si="5"/>
        <v>6.25</v>
      </c>
    </row>
    <row r="36" spans="1:46" ht="15.75" x14ac:dyDescent="0.25">
      <c r="A36" s="6">
        <v>34</v>
      </c>
      <c r="B36" s="6" t="s">
        <v>100</v>
      </c>
      <c r="C36" s="6" t="s">
        <v>11</v>
      </c>
      <c r="D36" s="6" t="s">
        <v>61</v>
      </c>
      <c r="E36" s="2" t="s">
        <v>9</v>
      </c>
      <c r="F36" s="6">
        <v>2</v>
      </c>
      <c r="G36" s="6" t="s">
        <v>172</v>
      </c>
      <c r="I36" s="19">
        <v>34</v>
      </c>
      <c r="J36" s="5" t="s">
        <v>322</v>
      </c>
      <c r="K36" s="5">
        <v>1</v>
      </c>
      <c r="L36" s="5">
        <v>3</v>
      </c>
      <c r="M36" s="5">
        <v>3</v>
      </c>
      <c r="N36" s="6">
        <v>2</v>
      </c>
      <c r="O36" s="5">
        <v>3</v>
      </c>
      <c r="Q36" s="20">
        <v>1</v>
      </c>
      <c r="R36" s="20">
        <v>3</v>
      </c>
      <c r="S36" s="20">
        <v>3</v>
      </c>
      <c r="T36" s="21">
        <v>2</v>
      </c>
      <c r="U36" s="20">
        <v>3</v>
      </c>
      <c r="W36" s="12" t="s">
        <v>322</v>
      </c>
      <c r="X36" s="19">
        <f>Q36/Q3</f>
        <v>0.2</v>
      </c>
      <c r="Y36" s="19">
        <f>R7/R36</f>
        <v>0.66666666666666663</v>
      </c>
      <c r="Z36" s="19">
        <f>S7/S36</f>
        <v>0.66666666666666663</v>
      </c>
      <c r="AA36" s="19">
        <f>T36/T6</f>
        <v>0.5</v>
      </c>
      <c r="AB36" s="19">
        <f>U36/U3</f>
        <v>0.75</v>
      </c>
      <c r="AD36" s="12" t="s">
        <v>322</v>
      </c>
      <c r="AE36" s="19">
        <f>(4*X36)+(5*Y36)+(3*Z36)+(3*AA36)+(1*AB36)</f>
        <v>8.3833333333333329</v>
      </c>
      <c r="AM36" s="6">
        <v>34</v>
      </c>
      <c r="AN36" s="6" t="s">
        <v>100</v>
      </c>
      <c r="AO36" s="22">
        <f t="shared" si="6"/>
        <v>0.8</v>
      </c>
      <c r="AP36" s="22">
        <f t="shared" si="7"/>
        <v>3.333333333333333</v>
      </c>
      <c r="AQ36" s="22">
        <f t="shared" si="8"/>
        <v>2</v>
      </c>
      <c r="AR36" s="22">
        <f t="shared" si="9"/>
        <v>1.5</v>
      </c>
      <c r="AS36" s="22">
        <f t="shared" si="10"/>
        <v>0.75</v>
      </c>
      <c r="AT36" s="22">
        <f t="shared" si="5"/>
        <v>8.3833333333333329</v>
      </c>
    </row>
    <row r="37" spans="1:46" ht="15.75" x14ac:dyDescent="0.25">
      <c r="A37" s="6">
        <v>35</v>
      </c>
      <c r="B37" s="6" t="s">
        <v>101</v>
      </c>
      <c r="C37" s="6" t="s">
        <v>11</v>
      </c>
      <c r="D37" s="6" t="s">
        <v>14</v>
      </c>
      <c r="E37" s="2" t="s">
        <v>16</v>
      </c>
      <c r="F37" s="6">
        <v>1</v>
      </c>
      <c r="G37" s="6" t="s">
        <v>173</v>
      </c>
      <c r="I37" s="19">
        <v>35</v>
      </c>
      <c r="J37" s="5" t="s">
        <v>323</v>
      </c>
      <c r="K37" s="5">
        <v>1</v>
      </c>
      <c r="L37" s="5">
        <v>5</v>
      </c>
      <c r="M37" s="5">
        <v>5</v>
      </c>
      <c r="N37" s="6">
        <v>1</v>
      </c>
      <c r="O37" s="5">
        <v>4</v>
      </c>
      <c r="Q37" s="20">
        <v>1</v>
      </c>
      <c r="R37" s="20">
        <v>5</v>
      </c>
      <c r="S37" s="20">
        <v>5</v>
      </c>
      <c r="T37" s="21">
        <v>1</v>
      </c>
      <c r="U37" s="20">
        <v>4</v>
      </c>
      <c r="W37" s="12" t="s">
        <v>323</v>
      </c>
      <c r="X37" s="19">
        <f>Q37/Q3</f>
        <v>0.2</v>
      </c>
      <c r="Y37" s="19">
        <f>R7/R37</f>
        <v>0.4</v>
      </c>
      <c r="Z37" s="19">
        <f>S7/S37</f>
        <v>0.4</v>
      </c>
      <c r="AA37" s="19">
        <f>T37/T6</f>
        <v>0.25</v>
      </c>
      <c r="AB37" s="19">
        <f>U37/U3</f>
        <v>1</v>
      </c>
      <c r="AD37" s="12" t="s">
        <v>323</v>
      </c>
      <c r="AE37" s="19">
        <f>(4*X37)+(5*Y37)+(3*Z37)+(3*AA37)+(1*AB37)</f>
        <v>5.75</v>
      </c>
      <c r="AM37" s="6">
        <v>35</v>
      </c>
      <c r="AN37" s="6" t="s">
        <v>101</v>
      </c>
      <c r="AO37" s="22">
        <f t="shared" si="6"/>
        <v>0.8</v>
      </c>
      <c r="AP37" s="22">
        <f t="shared" si="7"/>
        <v>2</v>
      </c>
      <c r="AQ37" s="22">
        <f t="shared" si="8"/>
        <v>1.2000000000000002</v>
      </c>
      <c r="AR37" s="22">
        <f t="shared" si="9"/>
        <v>0.75</v>
      </c>
      <c r="AS37" s="22">
        <f t="shared" si="10"/>
        <v>1</v>
      </c>
      <c r="AT37" s="22">
        <f t="shared" si="5"/>
        <v>5.75</v>
      </c>
    </row>
    <row r="38" spans="1:46" ht="15.75" x14ac:dyDescent="0.25">
      <c r="A38" s="6">
        <v>36</v>
      </c>
      <c r="B38" s="6" t="s">
        <v>102</v>
      </c>
      <c r="C38" s="6" t="s">
        <v>11</v>
      </c>
      <c r="D38" s="6" t="s">
        <v>14</v>
      </c>
      <c r="E38" s="2" t="s">
        <v>16</v>
      </c>
      <c r="F38" s="6">
        <v>4</v>
      </c>
      <c r="G38" s="6" t="s">
        <v>174</v>
      </c>
      <c r="I38" s="19">
        <v>36</v>
      </c>
      <c r="J38" s="5" t="s">
        <v>324</v>
      </c>
      <c r="K38" s="5">
        <v>1</v>
      </c>
      <c r="L38" s="5">
        <v>5</v>
      </c>
      <c r="M38" s="5">
        <v>5</v>
      </c>
      <c r="N38" s="6">
        <v>4</v>
      </c>
      <c r="O38" s="5">
        <v>3</v>
      </c>
      <c r="Q38" s="20">
        <v>1</v>
      </c>
      <c r="R38" s="20">
        <v>5</v>
      </c>
      <c r="S38" s="20">
        <v>5</v>
      </c>
      <c r="T38" s="21">
        <v>4</v>
      </c>
      <c r="U38" s="20">
        <v>3</v>
      </c>
      <c r="W38" s="12" t="s">
        <v>324</v>
      </c>
      <c r="X38" s="19">
        <f>Q38/Q3</f>
        <v>0.2</v>
      </c>
      <c r="Y38" s="19">
        <f>R7/R38</f>
        <v>0.4</v>
      </c>
      <c r="Z38" s="19">
        <f>S7/S38</f>
        <v>0.4</v>
      </c>
      <c r="AA38" s="19">
        <f>T38/T6</f>
        <v>1</v>
      </c>
      <c r="AB38" s="19">
        <f>U38/U3</f>
        <v>0.75</v>
      </c>
      <c r="AD38" s="12" t="s">
        <v>324</v>
      </c>
      <c r="AE38" s="19">
        <f>(4*X38)+(5*Y38)+(3*Z38)+(3*AA38)+(1*AB38)</f>
        <v>7.75</v>
      </c>
      <c r="AM38" s="6">
        <v>36</v>
      </c>
      <c r="AN38" s="6" t="s">
        <v>102</v>
      </c>
      <c r="AO38" s="22">
        <f t="shared" si="6"/>
        <v>0.8</v>
      </c>
      <c r="AP38" s="22">
        <f t="shared" si="7"/>
        <v>2</v>
      </c>
      <c r="AQ38" s="22">
        <f t="shared" si="8"/>
        <v>1.2000000000000002</v>
      </c>
      <c r="AR38" s="22">
        <f t="shared" si="9"/>
        <v>3</v>
      </c>
      <c r="AS38" s="22">
        <f t="shared" si="10"/>
        <v>0.75</v>
      </c>
      <c r="AT38" s="22">
        <f t="shared" si="5"/>
        <v>7.75</v>
      </c>
    </row>
    <row r="39" spans="1:46" ht="15.75" x14ac:dyDescent="0.25">
      <c r="A39" s="6">
        <v>37</v>
      </c>
      <c r="B39" s="6" t="s">
        <v>103</v>
      </c>
      <c r="C39" s="6" t="s">
        <v>11</v>
      </c>
      <c r="D39" s="6" t="s">
        <v>14</v>
      </c>
      <c r="E39" s="2" t="s">
        <v>16</v>
      </c>
      <c r="F39" s="6">
        <v>3</v>
      </c>
      <c r="G39" s="6" t="s">
        <v>175</v>
      </c>
      <c r="I39" s="19">
        <v>37</v>
      </c>
      <c r="J39" s="5" t="s">
        <v>325</v>
      </c>
      <c r="K39" s="5">
        <v>1</v>
      </c>
      <c r="L39" s="5">
        <v>5</v>
      </c>
      <c r="M39" s="5">
        <v>5</v>
      </c>
      <c r="N39" s="6">
        <v>3</v>
      </c>
      <c r="O39" s="5">
        <v>4</v>
      </c>
      <c r="Q39" s="20">
        <v>1</v>
      </c>
      <c r="R39" s="20">
        <v>5</v>
      </c>
      <c r="S39" s="20">
        <v>5</v>
      </c>
      <c r="T39" s="21">
        <v>3</v>
      </c>
      <c r="U39" s="20">
        <v>4</v>
      </c>
      <c r="W39" s="12" t="s">
        <v>325</v>
      </c>
      <c r="X39" s="19">
        <f>Q39/Q3</f>
        <v>0.2</v>
      </c>
      <c r="Y39" s="19">
        <f>R7/R39</f>
        <v>0.4</v>
      </c>
      <c r="Z39" s="19">
        <f>S7/S39</f>
        <v>0.4</v>
      </c>
      <c r="AA39" s="19">
        <f>T39/T6</f>
        <v>0.75</v>
      </c>
      <c r="AB39" s="19">
        <f>U39/U3</f>
        <v>1</v>
      </c>
      <c r="AD39" s="12" t="s">
        <v>325</v>
      </c>
      <c r="AE39" s="19">
        <f>(4*X39)+(5*Y39)+(3*Z39)+(3*AA39)+(1*AB39)</f>
        <v>7.25</v>
      </c>
      <c r="AM39" s="6">
        <v>37</v>
      </c>
      <c r="AN39" s="6" t="s">
        <v>103</v>
      </c>
      <c r="AO39" s="22">
        <f t="shared" si="6"/>
        <v>0.8</v>
      </c>
      <c r="AP39" s="22">
        <f t="shared" si="7"/>
        <v>2</v>
      </c>
      <c r="AQ39" s="22">
        <f t="shared" si="8"/>
        <v>1.2000000000000002</v>
      </c>
      <c r="AR39" s="22">
        <f t="shared" si="9"/>
        <v>2.25</v>
      </c>
      <c r="AS39" s="22">
        <f t="shared" si="10"/>
        <v>1</v>
      </c>
      <c r="AT39" s="22">
        <f t="shared" si="5"/>
        <v>7.25</v>
      </c>
    </row>
    <row r="40" spans="1:46" ht="15.75" x14ac:dyDescent="0.25">
      <c r="A40" s="6">
        <v>38</v>
      </c>
      <c r="B40" s="6" t="s">
        <v>104</v>
      </c>
      <c r="C40" s="6" t="s">
        <v>11</v>
      </c>
      <c r="D40" s="6" t="s">
        <v>14</v>
      </c>
      <c r="E40" s="2" t="s">
        <v>16</v>
      </c>
      <c r="F40" s="6">
        <v>2</v>
      </c>
      <c r="G40" s="6" t="s">
        <v>176</v>
      </c>
      <c r="I40" s="19">
        <v>38</v>
      </c>
      <c r="J40" s="5" t="s">
        <v>326</v>
      </c>
      <c r="K40" s="5">
        <v>1</v>
      </c>
      <c r="L40" s="5">
        <v>5</v>
      </c>
      <c r="M40" s="5">
        <v>5</v>
      </c>
      <c r="N40" s="6">
        <v>2</v>
      </c>
      <c r="O40" s="5">
        <v>3</v>
      </c>
      <c r="Q40" s="20">
        <v>1</v>
      </c>
      <c r="R40" s="20">
        <v>5</v>
      </c>
      <c r="S40" s="20">
        <v>5</v>
      </c>
      <c r="T40" s="21">
        <v>2</v>
      </c>
      <c r="U40" s="20">
        <v>3</v>
      </c>
      <c r="W40" s="12" t="s">
        <v>326</v>
      </c>
      <c r="X40" s="19">
        <f>Q40/Q3</f>
        <v>0.2</v>
      </c>
      <c r="Y40" s="19">
        <f>R7/R40</f>
        <v>0.4</v>
      </c>
      <c r="Z40" s="19">
        <f>S7/S40</f>
        <v>0.4</v>
      </c>
      <c r="AA40" s="19">
        <f>T40/T6</f>
        <v>0.5</v>
      </c>
      <c r="AB40" s="19">
        <f>U40/U3</f>
        <v>0.75</v>
      </c>
      <c r="AD40" s="12" t="s">
        <v>326</v>
      </c>
      <c r="AE40" s="19">
        <f>(4*X40)+(5*Y40)+(3*Z40)+(3*AA40)+(1*AB40)</f>
        <v>6.25</v>
      </c>
      <c r="AM40" s="6">
        <v>38</v>
      </c>
      <c r="AN40" s="6" t="s">
        <v>104</v>
      </c>
      <c r="AO40" s="22">
        <f t="shared" si="6"/>
        <v>0.8</v>
      </c>
      <c r="AP40" s="22">
        <f t="shared" si="7"/>
        <v>2</v>
      </c>
      <c r="AQ40" s="22">
        <f t="shared" si="8"/>
        <v>1.2000000000000002</v>
      </c>
      <c r="AR40" s="22">
        <f t="shared" si="9"/>
        <v>1.5</v>
      </c>
      <c r="AS40" s="22">
        <f t="shared" si="10"/>
        <v>0.75</v>
      </c>
      <c r="AT40" s="22">
        <f t="shared" si="5"/>
        <v>6.25</v>
      </c>
    </row>
    <row r="41" spans="1:46" ht="15.75" x14ac:dyDescent="0.25">
      <c r="A41" s="6">
        <v>39</v>
      </c>
      <c r="B41" s="6" t="s">
        <v>105</v>
      </c>
      <c r="C41" s="6" t="s">
        <v>11</v>
      </c>
      <c r="D41" s="6" t="s">
        <v>14</v>
      </c>
      <c r="E41" s="2" t="s">
        <v>16</v>
      </c>
      <c r="F41" s="6">
        <v>3</v>
      </c>
      <c r="G41" s="6" t="s">
        <v>177</v>
      </c>
      <c r="I41" s="19">
        <v>39</v>
      </c>
      <c r="J41" s="5" t="s">
        <v>327</v>
      </c>
      <c r="K41" s="5">
        <v>1</v>
      </c>
      <c r="L41" s="5">
        <v>5</v>
      </c>
      <c r="M41" s="5">
        <v>5</v>
      </c>
      <c r="N41" s="6">
        <v>3</v>
      </c>
      <c r="O41" s="5">
        <v>3</v>
      </c>
      <c r="Q41" s="20">
        <v>1</v>
      </c>
      <c r="R41" s="20">
        <v>5</v>
      </c>
      <c r="S41" s="20">
        <v>5</v>
      </c>
      <c r="T41" s="21">
        <v>3</v>
      </c>
      <c r="U41" s="20">
        <v>3</v>
      </c>
      <c r="W41" s="12" t="s">
        <v>327</v>
      </c>
      <c r="X41" s="19">
        <f>Q41/Q3</f>
        <v>0.2</v>
      </c>
      <c r="Y41" s="19">
        <f>R7/R41</f>
        <v>0.4</v>
      </c>
      <c r="Z41" s="19">
        <f>S7/S41</f>
        <v>0.4</v>
      </c>
      <c r="AA41" s="19">
        <f>T41/T6</f>
        <v>0.75</v>
      </c>
      <c r="AB41" s="19">
        <f>U41/U3</f>
        <v>0.75</v>
      </c>
      <c r="AD41" s="12" t="s">
        <v>327</v>
      </c>
      <c r="AE41" s="19">
        <f>(4*X41)+(5*Y41)+(3*Z41)+(3*AA41)+(1*AB41)</f>
        <v>7</v>
      </c>
      <c r="AM41" s="6">
        <v>39</v>
      </c>
      <c r="AN41" s="6" t="s">
        <v>105</v>
      </c>
      <c r="AO41" s="22">
        <f t="shared" si="6"/>
        <v>0.8</v>
      </c>
      <c r="AP41" s="22">
        <f t="shared" si="7"/>
        <v>2</v>
      </c>
      <c r="AQ41" s="22">
        <f t="shared" si="8"/>
        <v>1.2000000000000002</v>
      </c>
      <c r="AR41" s="22">
        <f t="shared" si="9"/>
        <v>2.25</v>
      </c>
      <c r="AS41" s="22">
        <f t="shared" si="10"/>
        <v>0.75</v>
      </c>
      <c r="AT41" s="22">
        <f t="shared" si="5"/>
        <v>7</v>
      </c>
    </row>
    <row r="42" spans="1:46" ht="15.75" x14ac:dyDescent="0.25">
      <c r="A42" s="6">
        <v>40</v>
      </c>
      <c r="B42" s="6" t="s">
        <v>106</v>
      </c>
      <c r="C42" s="6" t="s">
        <v>11</v>
      </c>
      <c r="D42" s="6" t="s">
        <v>61</v>
      </c>
      <c r="E42" s="2" t="s">
        <v>9</v>
      </c>
      <c r="F42" s="6">
        <v>3</v>
      </c>
      <c r="G42" s="6" t="s">
        <v>178</v>
      </c>
      <c r="I42" s="19">
        <v>40</v>
      </c>
      <c r="J42" s="5" t="s">
        <v>328</v>
      </c>
      <c r="K42" s="5">
        <v>1</v>
      </c>
      <c r="L42" s="5">
        <v>3</v>
      </c>
      <c r="M42" s="5">
        <v>3</v>
      </c>
      <c r="N42" s="6">
        <v>3</v>
      </c>
      <c r="O42" s="5">
        <v>4</v>
      </c>
      <c r="Q42" s="20">
        <v>1</v>
      </c>
      <c r="R42" s="20">
        <v>3</v>
      </c>
      <c r="S42" s="20">
        <v>3</v>
      </c>
      <c r="T42" s="21">
        <v>3</v>
      </c>
      <c r="U42" s="20">
        <v>4</v>
      </c>
      <c r="W42" s="12" t="s">
        <v>328</v>
      </c>
      <c r="X42" s="19">
        <f>Q42/Q3</f>
        <v>0.2</v>
      </c>
      <c r="Y42" s="19">
        <f>R7/R42</f>
        <v>0.66666666666666663</v>
      </c>
      <c r="Z42" s="19">
        <f>S7/S42</f>
        <v>0.66666666666666663</v>
      </c>
      <c r="AA42" s="19">
        <f>T42/T6</f>
        <v>0.75</v>
      </c>
      <c r="AB42" s="19">
        <f>U42/U3</f>
        <v>1</v>
      </c>
      <c r="AD42" s="12" t="s">
        <v>328</v>
      </c>
      <c r="AE42" s="19">
        <f>(4*X42)+(5*Y42)+(3*Z42)+(3*AA42)+(1*AB42)</f>
        <v>9.3833333333333329</v>
      </c>
      <c r="AM42" s="6">
        <v>40</v>
      </c>
      <c r="AN42" s="6" t="s">
        <v>106</v>
      </c>
      <c r="AO42" s="22">
        <f t="shared" si="6"/>
        <v>0.8</v>
      </c>
      <c r="AP42" s="22">
        <f t="shared" si="7"/>
        <v>3.333333333333333</v>
      </c>
      <c r="AQ42" s="22">
        <f t="shared" si="8"/>
        <v>2</v>
      </c>
      <c r="AR42" s="22">
        <f t="shared" si="9"/>
        <v>2.25</v>
      </c>
      <c r="AS42" s="22">
        <f t="shared" si="10"/>
        <v>1</v>
      </c>
      <c r="AT42" s="22">
        <f t="shared" si="5"/>
        <v>9.3833333333333329</v>
      </c>
    </row>
    <row r="43" spans="1:46" ht="15.75" x14ac:dyDescent="0.25">
      <c r="A43" s="6">
        <v>41</v>
      </c>
      <c r="B43" s="6" t="s">
        <v>107</v>
      </c>
      <c r="C43" s="6" t="s">
        <v>11</v>
      </c>
      <c r="D43" s="6" t="s">
        <v>14</v>
      </c>
      <c r="E43" s="2" t="s">
        <v>16</v>
      </c>
      <c r="F43" s="6">
        <v>2</v>
      </c>
      <c r="G43" s="6" t="s">
        <v>179</v>
      </c>
      <c r="I43" s="19">
        <v>41</v>
      </c>
      <c r="J43" s="5" t="s">
        <v>329</v>
      </c>
      <c r="K43" s="5">
        <v>1</v>
      </c>
      <c r="L43" s="5">
        <v>5</v>
      </c>
      <c r="M43" s="5">
        <v>5</v>
      </c>
      <c r="N43" s="6">
        <v>2</v>
      </c>
      <c r="O43" s="5">
        <v>3</v>
      </c>
      <c r="Q43" s="20">
        <v>1</v>
      </c>
      <c r="R43" s="20">
        <v>5</v>
      </c>
      <c r="S43" s="20">
        <v>5</v>
      </c>
      <c r="T43" s="21">
        <v>2</v>
      </c>
      <c r="U43" s="20">
        <v>3</v>
      </c>
      <c r="W43" s="12" t="s">
        <v>329</v>
      </c>
      <c r="X43" s="19">
        <f>Q43/Q3</f>
        <v>0.2</v>
      </c>
      <c r="Y43" s="19">
        <f>R7/R43</f>
        <v>0.4</v>
      </c>
      <c r="Z43" s="19">
        <f>S7/S43</f>
        <v>0.4</v>
      </c>
      <c r="AA43" s="19">
        <f>T43/T6</f>
        <v>0.5</v>
      </c>
      <c r="AB43" s="19">
        <f>U43/U3</f>
        <v>0.75</v>
      </c>
      <c r="AD43" s="12" t="s">
        <v>329</v>
      </c>
      <c r="AE43" s="19">
        <f>(4*X43)+(5*Y43)+(3*Z43)+(3*AA43)+(1*AB43)</f>
        <v>6.25</v>
      </c>
      <c r="AM43" s="6">
        <v>41</v>
      </c>
      <c r="AN43" s="6" t="s">
        <v>107</v>
      </c>
      <c r="AO43" s="22">
        <f t="shared" si="6"/>
        <v>0.8</v>
      </c>
      <c r="AP43" s="22">
        <f t="shared" si="7"/>
        <v>2</v>
      </c>
      <c r="AQ43" s="22">
        <f t="shared" si="8"/>
        <v>1.2000000000000002</v>
      </c>
      <c r="AR43" s="22">
        <f t="shared" si="9"/>
        <v>1.5</v>
      </c>
      <c r="AS43" s="22">
        <f t="shared" si="10"/>
        <v>0.75</v>
      </c>
      <c r="AT43" s="22">
        <f t="shared" si="5"/>
        <v>6.25</v>
      </c>
    </row>
    <row r="44" spans="1:46" ht="15.75" x14ac:dyDescent="0.25">
      <c r="A44" s="6">
        <v>42</v>
      </c>
      <c r="B44" s="6" t="s">
        <v>108</v>
      </c>
      <c r="C44" s="6" t="s">
        <v>11</v>
      </c>
      <c r="D44" s="6" t="s">
        <v>14</v>
      </c>
      <c r="E44" s="2" t="s">
        <v>16</v>
      </c>
      <c r="F44" s="6">
        <v>1</v>
      </c>
      <c r="G44" s="6" t="s">
        <v>154</v>
      </c>
      <c r="I44" s="19">
        <v>42</v>
      </c>
      <c r="J44" s="5" t="s">
        <v>330</v>
      </c>
      <c r="K44" s="5">
        <v>1</v>
      </c>
      <c r="L44" s="5">
        <v>5</v>
      </c>
      <c r="M44" s="5">
        <v>5</v>
      </c>
      <c r="N44" s="6">
        <v>1</v>
      </c>
      <c r="O44" s="5">
        <v>4</v>
      </c>
      <c r="Q44" s="20">
        <v>1</v>
      </c>
      <c r="R44" s="20">
        <v>5</v>
      </c>
      <c r="S44" s="20">
        <v>5</v>
      </c>
      <c r="T44" s="21">
        <v>1</v>
      </c>
      <c r="U44" s="20">
        <v>4</v>
      </c>
      <c r="W44" s="12" t="s">
        <v>330</v>
      </c>
      <c r="X44" s="19">
        <f>Q44/Q3</f>
        <v>0.2</v>
      </c>
      <c r="Y44" s="19">
        <f>R7/R44</f>
        <v>0.4</v>
      </c>
      <c r="Z44" s="19">
        <f>S7/S44</f>
        <v>0.4</v>
      </c>
      <c r="AA44" s="19">
        <f>T44/T6</f>
        <v>0.25</v>
      </c>
      <c r="AB44" s="19">
        <f>U44/U3</f>
        <v>1</v>
      </c>
      <c r="AD44" s="12" t="s">
        <v>330</v>
      </c>
      <c r="AE44" s="19">
        <f>(4*X44)+(5*Y44)+(3*Z44)+(3*AA44)+(1*AB44)</f>
        <v>5.75</v>
      </c>
      <c r="AM44" s="6">
        <v>42</v>
      </c>
      <c r="AN44" s="6" t="s">
        <v>108</v>
      </c>
      <c r="AO44" s="22">
        <f t="shared" si="6"/>
        <v>0.8</v>
      </c>
      <c r="AP44" s="22">
        <f t="shared" si="7"/>
        <v>2</v>
      </c>
      <c r="AQ44" s="22">
        <f t="shared" si="8"/>
        <v>1.2000000000000002</v>
      </c>
      <c r="AR44" s="22">
        <f t="shared" si="9"/>
        <v>0.75</v>
      </c>
      <c r="AS44" s="22">
        <f t="shared" si="10"/>
        <v>1</v>
      </c>
      <c r="AT44" s="22">
        <f t="shared" si="5"/>
        <v>5.75</v>
      </c>
    </row>
    <row r="45" spans="1:46" ht="15.75" x14ac:dyDescent="0.25">
      <c r="A45" s="6">
        <v>43</v>
      </c>
      <c r="B45" s="6" t="s">
        <v>109</v>
      </c>
      <c r="C45" s="6" t="s">
        <v>11</v>
      </c>
      <c r="D45" s="6" t="s">
        <v>14</v>
      </c>
      <c r="E45" s="2" t="s">
        <v>16</v>
      </c>
      <c r="F45" s="6">
        <v>1</v>
      </c>
      <c r="G45" s="6" t="s">
        <v>180</v>
      </c>
      <c r="I45" s="19">
        <v>43</v>
      </c>
      <c r="J45" s="5" t="s">
        <v>331</v>
      </c>
      <c r="K45" s="5">
        <v>1</v>
      </c>
      <c r="L45" s="5">
        <v>5</v>
      </c>
      <c r="M45" s="5">
        <v>5</v>
      </c>
      <c r="N45" s="6">
        <v>1</v>
      </c>
      <c r="O45" s="5">
        <v>3</v>
      </c>
      <c r="Q45" s="20">
        <v>1</v>
      </c>
      <c r="R45" s="20">
        <v>5</v>
      </c>
      <c r="S45" s="20">
        <v>5</v>
      </c>
      <c r="T45" s="21">
        <v>1</v>
      </c>
      <c r="U45" s="20">
        <v>3</v>
      </c>
      <c r="W45" s="12" t="s">
        <v>331</v>
      </c>
      <c r="X45" s="19">
        <f>Q45/Q3</f>
        <v>0.2</v>
      </c>
      <c r="Y45" s="19">
        <f>R7/R45</f>
        <v>0.4</v>
      </c>
      <c r="Z45" s="19">
        <f>S7/S45</f>
        <v>0.4</v>
      </c>
      <c r="AA45" s="19">
        <f>T45/T6</f>
        <v>0.25</v>
      </c>
      <c r="AB45" s="19">
        <f>U45/U3</f>
        <v>0.75</v>
      </c>
      <c r="AD45" s="12" t="s">
        <v>331</v>
      </c>
      <c r="AE45" s="19">
        <f>(4*X45)+(5*Y45)+(3*Z45)+(3*AA45)+(1*AB45)</f>
        <v>5.5</v>
      </c>
      <c r="AM45" s="6">
        <v>43</v>
      </c>
      <c r="AN45" s="6" t="s">
        <v>109</v>
      </c>
      <c r="AO45" s="22">
        <f t="shared" si="6"/>
        <v>0.8</v>
      </c>
      <c r="AP45" s="22">
        <f t="shared" si="7"/>
        <v>2</v>
      </c>
      <c r="AQ45" s="22">
        <f t="shared" si="8"/>
        <v>1.2000000000000002</v>
      </c>
      <c r="AR45" s="22">
        <f t="shared" si="9"/>
        <v>0.75</v>
      </c>
      <c r="AS45" s="22">
        <f t="shared" si="10"/>
        <v>0.75</v>
      </c>
      <c r="AT45" s="22">
        <f t="shared" si="5"/>
        <v>5.5</v>
      </c>
    </row>
    <row r="46" spans="1:46" ht="15.75" x14ac:dyDescent="0.25">
      <c r="A46" s="6">
        <v>44</v>
      </c>
      <c r="B46" s="6" t="s">
        <v>110</v>
      </c>
      <c r="C46" s="6" t="s">
        <v>8</v>
      </c>
      <c r="D46" s="6" t="s">
        <v>61</v>
      </c>
      <c r="E46" s="2" t="s">
        <v>9</v>
      </c>
      <c r="F46" s="6">
        <v>3</v>
      </c>
      <c r="G46" s="6" t="s">
        <v>181</v>
      </c>
      <c r="I46" s="19">
        <v>44</v>
      </c>
      <c r="J46" s="5" t="s">
        <v>332</v>
      </c>
      <c r="K46" s="5">
        <v>5</v>
      </c>
      <c r="L46" s="5">
        <v>3</v>
      </c>
      <c r="M46" s="5">
        <v>3</v>
      </c>
      <c r="N46" s="6">
        <v>3</v>
      </c>
      <c r="O46" s="5">
        <v>3</v>
      </c>
      <c r="Q46" s="20">
        <v>5</v>
      </c>
      <c r="R46" s="20">
        <v>3</v>
      </c>
      <c r="S46" s="20">
        <v>3</v>
      </c>
      <c r="T46" s="21">
        <v>3</v>
      </c>
      <c r="U46" s="20">
        <v>3</v>
      </c>
      <c r="W46" s="12" t="s">
        <v>332</v>
      </c>
      <c r="X46" s="19">
        <f>Q46/Q3</f>
        <v>1</v>
      </c>
      <c r="Y46" s="19">
        <f>R7/R46</f>
        <v>0.66666666666666663</v>
      </c>
      <c r="Z46" s="19">
        <f>S7/S46</f>
        <v>0.66666666666666663</v>
      </c>
      <c r="AA46" s="19">
        <f>T46/T6</f>
        <v>0.75</v>
      </c>
      <c r="AB46" s="19">
        <f>U46/U3</f>
        <v>0.75</v>
      </c>
      <c r="AD46" s="42" t="s">
        <v>332</v>
      </c>
      <c r="AE46" s="43">
        <f>(4*X46)+(5*Y46)+(3*Z46)+(3*AA46)+(1*AB46)</f>
        <v>12.333333333333332</v>
      </c>
      <c r="AF46">
        <v>8</v>
      </c>
      <c r="AM46" s="6">
        <v>44</v>
      </c>
      <c r="AN46" s="6" t="s">
        <v>110</v>
      </c>
      <c r="AO46" s="22">
        <f t="shared" si="6"/>
        <v>4</v>
      </c>
      <c r="AP46" s="22">
        <f t="shared" si="7"/>
        <v>3.333333333333333</v>
      </c>
      <c r="AQ46" s="22">
        <f t="shared" si="8"/>
        <v>2</v>
      </c>
      <c r="AR46" s="22">
        <f t="shared" si="9"/>
        <v>2.25</v>
      </c>
      <c r="AS46" s="22">
        <f t="shared" si="10"/>
        <v>0.75</v>
      </c>
      <c r="AT46" s="22">
        <f t="shared" si="5"/>
        <v>12.333333333333332</v>
      </c>
    </row>
    <row r="47" spans="1:46" ht="15.75" x14ac:dyDescent="0.25">
      <c r="A47" s="6">
        <v>45</v>
      </c>
      <c r="B47" s="6" t="s">
        <v>111</v>
      </c>
      <c r="C47" s="6" t="s">
        <v>11</v>
      </c>
      <c r="D47" s="6" t="s">
        <v>14</v>
      </c>
      <c r="E47" s="2" t="s">
        <v>16</v>
      </c>
      <c r="F47" s="6">
        <v>2</v>
      </c>
      <c r="G47" s="6" t="s">
        <v>182</v>
      </c>
      <c r="I47" s="19">
        <v>45</v>
      </c>
      <c r="J47" s="5" t="s">
        <v>333</v>
      </c>
      <c r="K47" s="5">
        <v>1</v>
      </c>
      <c r="L47" s="5">
        <v>5</v>
      </c>
      <c r="M47" s="5">
        <v>5</v>
      </c>
      <c r="N47" s="6">
        <v>2</v>
      </c>
      <c r="O47" s="5">
        <v>4</v>
      </c>
      <c r="Q47" s="20">
        <v>1</v>
      </c>
      <c r="R47" s="20">
        <v>5</v>
      </c>
      <c r="S47" s="20">
        <v>5</v>
      </c>
      <c r="T47" s="21">
        <v>2</v>
      </c>
      <c r="U47" s="20">
        <v>4</v>
      </c>
      <c r="W47" s="12" t="s">
        <v>333</v>
      </c>
      <c r="X47" s="19">
        <f>Q47/Q3</f>
        <v>0.2</v>
      </c>
      <c r="Y47" s="19">
        <f>R7/R47</f>
        <v>0.4</v>
      </c>
      <c r="Z47" s="19">
        <f>S7/S47</f>
        <v>0.4</v>
      </c>
      <c r="AA47" s="19">
        <f>T47/T6</f>
        <v>0.5</v>
      </c>
      <c r="AB47" s="19">
        <f>U47/U3</f>
        <v>1</v>
      </c>
      <c r="AD47" s="12" t="s">
        <v>333</v>
      </c>
      <c r="AE47" s="19">
        <f>(4*X47)+(5*Y47)+(3*Z47)+(3*AA47)+(1*AB47)</f>
        <v>6.5</v>
      </c>
      <c r="AM47" s="6">
        <v>45</v>
      </c>
      <c r="AN47" s="6" t="s">
        <v>111</v>
      </c>
      <c r="AO47" s="22">
        <f t="shared" si="6"/>
        <v>0.8</v>
      </c>
      <c r="AP47" s="22">
        <f t="shared" si="7"/>
        <v>2</v>
      </c>
      <c r="AQ47" s="22">
        <f t="shared" si="8"/>
        <v>1.2000000000000002</v>
      </c>
      <c r="AR47" s="22">
        <f t="shared" si="9"/>
        <v>1.5</v>
      </c>
      <c r="AS47" s="22">
        <f t="shared" si="10"/>
        <v>1</v>
      </c>
      <c r="AT47" s="22">
        <f t="shared" si="5"/>
        <v>6.5</v>
      </c>
    </row>
    <row r="48" spans="1:46" ht="15.75" x14ac:dyDescent="0.25">
      <c r="A48" s="6">
        <v>46</v>
      </c>
      <c r="B48" s="6" t="s">
        <v>112</v>
      </c>
      <c r="C48" s="6" t="s">
        <v>11</v>
      </c>
      <c r="D48" s="6" t="s">
        <v>14</v>
      </c>
      <c r="E48" s="2" t="s">
        <v>16</v>
      </c>
      <c r="F48" s="6">
        <v>4</v>
      </c>
      <c r="G48" s="6" t="s">
        <v>183</v>
      </c>
      <c r="I48" s="19">
        <v>46</v>
      </c>
      <c r="J48" s="5" t="s">
        <v>334</v>
      </c>
      <c r="K48" s="5">
        <v>1</v>
      </c>
      <c r="L48" s="5">
        <v>5</v>
      </c>
      <c r="M48" s="5">
        <v>5</v>
      </c>
      <c r="N48" s="6">
        <v>4</v>
      </c>
      <c r="O48" s="5">
        <v>3</v>
      </c>
      <c r="Q48" s="20">
        <v>1</v>
      </c>
      <c r="R48" s="20">
        <v>5</v>
      </c>
      <c r="S48" s="20">
        <v>5</v>
      </c>
      <c r="T48" s="21">
        <v>4</v>
      </c>
      <c r="U48" s="20">
        <v>3</v>
      </c>
      <c r="W48" s="12" t="s">
        <v>334</v>
      </c>
      <c r="X48" s="19">
        <f>Q48/Q3</f>
        <v>0.2</v>
      </c>
      <c r="Y48" s="19">
        <f>R7/R48</f>
        <v>0.4</v>
      </c>
      <c r="Z48" s="19">
        <f>S7/S48</f>
        <v>0.4</v>
      </c>
      <c r="AA48" s="19">
        <f>T48/T6</f>
        <v>1</v>
      </c>
      <c r="AB48" s="19">
        <f>U48/U3</f>
        <v>0.75</v>
      </c>
      <c r="AD48" s="12" t="s">
        <v>334</v>
      </c>
      <c r="AE48" s="19">
        <f>(4*X48)+(5*Y48)+(3*Z48)+(3*AA48)+(1*AB48)</f>
        <v>7.75</v>
      </c>
      <c r="AM48" s="6">
        <v>46</v>
      </c>
      <c r="AN48" s="6" t="s">
        <v>112</v>
      </c>
      <c r="AO48" s="22">
        <f t="shared" si="6"/>
        <v>0.8</v>
      </c>
      <c r="AP48" s="22">
        <f t="shared" si="7"/>
        <v>2</v>
      </c>
      <c r="AQ48" s="22">
        <f t="shared" si="8"/>
        <v>1.2000000000000002</v>
      </c>
      <c r="AR48" s="22">
        <f t="shared" si="9"/>
        <v>3</v>
      </c>
      <c r="AS48" s="22">
        <f t="shared" si="10"/>
        <v>0.75</v>
      </c>
      <c r="AT48" s="22">
        <f t="shared" si="5"/>
        <v>7.75</v>
      </c>
    </row>
    <row r="49" spans="1:46" ht="15.75" x14ac:dyDescent="0.25">
      <c r="A49" s="6">
        <v>47</v>
      </c>
      <c r="B49" s="6" t="s">
        <v>113</v>
      </c>
      <c r="C49" s="6" t="s">
        <v>11</v>
      </c>
      <c r="D49" s="6" t="s">
        <v>14</v>
      </c>
      <c r="E49" s="2" t="s">
        <v>16</v>
      </c>
      <c r="F49" s="6">
        <v>3</v>
      </c>
      <c r="G49" s="6" t="s">
        <v>184</v>
      </c>
      <c r="I49" s="19">
        <v>47</v>
      </c>
      <c r="J49" s="5" t="s">
        <v>335</v>
      </c>
      <c r="K49" s="5">
        <v>1</v>
      </c>
      <c r="L49" s="5">
        <v>5</v>
      </c>
      <c r="M49" s="5">
        <v>5</v>
      </c>
      <c r="N49" s="6">
        <v>3</v>
      </c>
      <c r="O49" s="5">
        <v>4</v>
      </c>
      <c r="Q49" s="20">
        <v>1</v>
      </c>
      <c r="R49" s="20">
        <v>5</v>
      </c>
      <c r="S49" s="20">
        <v>5</v>
      </c>
      <c r="T49" s="21">
        <v>3</v>
      </c>
      <c r="U49" s="20">
        <v>4</v>
      </c>
      <c r="W49" s="12" t="s">
        <v>335</v>
      </c>
      <c r="X49" s="19">
        <f>Q49/Q3</f>
        <v>0.2</v>
      </c>
      <c r="Y49" s="19">
        <f>R7/R49</f>
        <v>0.4</v>
      </c>
      <c r="Z49" s="19">
        <f>S7/S49</f>
        <v>0.4</v>
      </c>
      <c r="AA49" s="19">
        <f>T49/T6</f>
        <v>0.75</v>
      </c>
      <c r="AB49" s="19">
        <f>U49/U3</f>
        <v>1</v>
      </c>
      <c r="AD49" s="12" t="s">
        <v>335</v>
      </c>
      <c r="AE49" s="19">
        <f>(4*X49)+(5*Y49)+(3*Z49)+(3*AA49)+(1*AB49)</f>
        <v>7.25</v>
      </c>
      <c r="AM49" s="6">
        <v>47</v>
      </c>
      <c r="AN49" s="6" t="s">
        <v>113</v>
      </c>
      <c r="AO49" s="22">
        <f t="shared" si="6"/>
        <v>0.8</v>
      </c>
      <c r="AP49" s="22">
        <f t="shared" si="7"/>
        <v>2</v>
      </c>
      <c r="AQ49" s="22">
        <f t="shared" si="8"/>
        <v>1.2000000000000002</v>
      </c>
      <c r="AR49" s="22">
        <f t="shared" si="9"/>
        <v>2.25</v>
      </c>
      <c r="AS49" s="22">
        <f t="shared" si="10"/>
        <v>1</v>
      </c>
      <c r="AT49" s="22">
        <f t="shared" si="5"/>
        <v>7.25</v>
      </c>
    </row>
    <row r="50" spans="1:46" ht="15.75" x14ac:dyDescent="0.25">
      <c r="A50" s="6">
        <v>48</v>
      </c>
      <c r="B50" s="6" t="s">
        <v>114</v>
      </c>
      <c r="C50" s="6" t="s">
        <v>11</v>
      </c>
      <c r="D50" s="6" t="s">
        <v>14</v>
      </c>
      <c r="E50" s="2" t="s">
        <v>16</v>
      </c>
      <c r="F50" s="6">
        <v>2</v>
      </c>
      <c r="G50" s="6" t="s">
        <v>185</v>
      </c>
      <c r="I50" s="19">
        <v>48</v>
      </c>
      <c r="J50" s="5" t="s">
        <v>336</v>
      </c>
      <c r="K50" s="5">
        <v>1</v>
      </c>
      <c r="L50" s="5">
        <v>5</v>
      </c>
      <c r="M50" s="5">
        <v>5</v>
      </c>
      <c r="N50" s="6">
        <v>2</v>
      </c>
      <c r="O50" s="5">
        <v>4</v>
      </c>
      <c r="Q50" s="20">
        <v>1</v>
      </c>
      <c r="R50" s="20">
        <v>5</v>
      </c>
      <c r="S50" s="20">
        <v>5</v>
      </c>
      <c r="T50" s="21">
        <v>2</v>
      </c>
      <c r="U50" s="20">
        <v>4</v>
      </c>
      <c r="W50" s="12" t="s">
        <v>336</v>
      </c>
      <c r="X50" s="19">
        <f>Q50/Q3</f>
        <v>0.2</v>
      </c>
      <c r="Y50" s="19">
        <f>R7/R50</f>
        <v>0.4</v>
      </c>
      <c r="Z50" s="19">
        <f>S7/S50</f>
        <v>0.4</v>
      </c>
      <c r="AA50" s="19">
        <f>T50/T6</f>
        <v>0.5</v>
      </c>
      <c r="AB50" s="19">
        <f>U50/U3</f>
        <v>1</v>
      </c>
      <c r="AD50" s="12" t="s">
        <v>336</v>
      </c>
      <c r="AE50" s="19">
        <f>(4*X50)+(5*Y50)+(3*Z50)+(3*AA50)+(1*AB50)</f>
        <v>6.5</v>
      </c>
      <c r="AM50" s="6">
        <v>48</v>
      </c>
      <c r="AN50" s="6" t="s">
        <v>114</v>
      </c>
      <c r="AO50" s="22">
        <f t="shared" si="6"/>
        <v>0.8</v>
      </c>
      <c r="AP50" s="22">
        <f t="shared" si="7"/>
        <v>2</v>
      </c>
      <c r="AQ50" s="22">
        <f t="shared" si="8"/>
        <v>1.2000000000000002</v>
      </c>
      <c r="AR50" s="22">
        <f t="shared" si="9"/>
        <v>1.5</v>
      </c>
      <c r="AS50" s="22">
        <f t="shared" si="10"/>
        <v>1</v>
      </c>
      <c r="AT50" s="22">
        <f t="shared" si="5"/>
        <v>6.5</v>
      </c>
    </row>
    <row r="51" spans="1:46" ht="15.75" x14ac:dyDescent="0.25">
      <c r="A51" s="6">
        <v>49</v>
      </c>
      <c r="B51" s="6" t="s">
        <v>115</v>
      </c>
      <c r="C51" s="6" t="s">
        <v>11</v>
      </c>
      <c r="D51" s="6" t="s">
        <v>14</v>
      </c>
      <c r="E51" s="2" t="s">
        <v>16</v>
      </c>
      <c r="F51" s="6">
        <v>1</v>
      </c>
      <c r="G51" s="6" t="s">
        <v>186</v>
      </c>
      <c r="I51" s="19">
        <v>49</v>
      </c>
      <c r="J51" s="5" t="s">
        <v>337</v>
      </c>
      <c r="K51" s="5">
        <v>1</v>
      </c>
      <c r="L51" s="5">
        <v>5</v>
      </c>
      <c r="M51" s="5">
        <v>5</v>
      </c>
      <c r="N51" s="6">
        <v>1</v>
      </c>
      <c r="O51" s="5">
        <v>3</v>
      </c>
      <c r="Q51" s="20">
        <v>1</v>
      </c>
      <c r="R51" s="20">
        <v>5</v>
      </c>
      <c r="S51" s="20">
        <v>5</v>
      </c>
      <c r="T51" s="21">
        <v>1</v>
      </c>
      <c r="U51" s="20">
        <v>3</v>
      </c>
      <c r="W51" s="12" t="s">
        <v>337</v>
      </c>
      <c r="X51" s="19">
        <f>Q51/Q3</f>
        <v>0.2</v>
      </c>
      <c r="Y51" s="19">
        <f>R7/R51</f>
        <v>0.4</v>
      </c>
      <c r="Z51" s="19">
        <f>S7/S51</f>
        <v>0.4</v>
      </c>
      <c r="AA51" s="19">
        <f>T51/T6</f>
        <v>0.25</v>
      </c>
      <c r="AB51" s="19">
        <f>U51/U3</f>
        <v>0.75</v>
      </c>
      <c r="AD51" s="12" t="s">
        <v>337</v>
      </c>
      <c r="AE51" s="19">
        <f>(4*X51)+(5*Y51)+(3*Z51)+(3*AA51)+(1*AB51)</f>
        <v>5.5</v>
      </c>
      <c r="AM51" s="6">
        <v>49</v>
      </c>
      <c r="AN51" s="6" t="s">
        <v>115</v>
      </c>
      <c r="AO51" s="22">
        <f t="shared" si="6"/>
        <v>0.8</v>
      </c>
      <c r="AP51" s="22">
        <f t="shared" si="7"/>
        <v>2</v>
      </c>
      <c r="AQ51" s="22">
        <f t="shared" si="8"/>
        <v>1.2000000000000002</v>
      </c>
      <c r="AR51" s="22">
        <f t="shared" si="9"/>
        <v>0.75</v>
      </c>
      <c r="AS51" s="22">
        <f t="shared" si="10"/>
        <v>0.75</v>
      </c>
      <c r="AT51" s="22">
        <f t="shared" si="5"/>
        <v>5.5</v>
      </c>
    </row>
    <row r="52" spans="1:46" ht="15.75" x14ac:dyDescent="0.25">
      <c r="A52" s="6">
        <v>50</v>
      </c>
      <c r="B52" s="6" t="s">
        <v>116</v>
      </c>
      <c r="C52" s="6" t="s">
        <v>11</v>
      </c>
      <c r="D52" s="6" t="s">
        <v>14</v>
      </c>
      <c r="E52" s="2" t="s">
        <v>16</v>
      </c>
      <c r="F52" s="6">
        <v>3</v>
      </c>
      <c r="G52" s="6" t="s">
        <v>187</v>
      </c>
      <c r="I52" s="19">
        <v>50</v>
      </c>
      <c r="J52" s="5" t="s">
        <v>338</v>
      </c>
      <c r="K52" s="5">
        <v>1</v>
      </c>
      <c r="L52" s="5">
        <v>5</v>
      </c>
      <c r="M52" s="5">
        <v>5</v>
      </c>
      <c r="N52" s="6">
        <v>3</v>
      </c>
      <c r="O52" s="5">
        <v>3</v>
      </c>
      <c r="Q52" s="20">
        <v>1</v>
      </c>
      <c r="R52" s="20">
        <v>5</v>
      </c>
      <c r="S52" s="20">
        <v>5</v>
      </c>
      <c r="T52" s="21">
        <v>3</v>
      </c>
      <c r="U52" s="20">
        <v>3</v>
      </c>
      <c r="W52" s="12" t="s">
        <v>338</v>
      </c>
      <c r="X52" s="19">
        <f>Q52/Q3</f>
        <v>0.2</v>
      </c>
      <c r="Y52" s="19">
        <f>R7/R52</f>
        <v>0.4</v>
      </c>
      <c r="Z52" s="19">
        <f>S7/S52</f>
        <v>0.4</v>
      </c>
      <c r="AA52" s="19">
        <f>T52/T6</f>
        <v>0.75</v>
      </c>
      <c r="AB52" s="19">
        <f>U52/U3</f>
        <v>0.75</v>
      </c>
      <c r="AD52" s="12" t="s">
        <v>338</v>
      </c>
      <c r="AE52" s="19">
        <f>(4*X52)+(5*Y52)+(3*Z52)+(3*AA52)+(1*AB52)</f>
        <v>7</v>
      </c>
      <c r="AM52" s="6">
        <v>50</v>
      </c>
      <c r="AN52" s="6" t="s">
        <v>116</v>
      </c>
      <c r="AO52" s="22">
        <f t="shared" si="6"/>
        <v>0.8</v>
      </c>
      <c r="AP52" s="22">
        <f t="shared" si="7"/>
        <v>2</v>
      </c>
      <c r="AQ52" s="22">
        <f t="shared" si="8"/>
        <v>1.2000000000000002</v>
      </c>
      <c r="AR52" s="22">
        <f t="shared" si="9"/>
        <v>2.25</v>
      </c>
      <c r="AS52" s="22">
        <f t="shared" si="10"/>
        <v>0.75</v>
      </c>
      <c r="AT52" s="22">
        <f t="shared" si="5"/>
        <v>7</v>
      </c>
    </row>
    <row r="53" spans="1:46" ht="15.75" x14ac:dyDescent="0.25">
      <c r="A53" s="6">
        <v>51</v>
      </c>
      <c r="B53" s="6" t="s">
        <v>117</v>
      </c>
      <c r="C53" s="6" t="s">
        <v>11</v>
      </c>
      <c r="D53" s="6" t="s">
        <v>14</v>
      </c>
      <c r="E53" s="2" t="s">
        <v>16</v>
      </c>
      <c r="F53" s="6">
        <v>2</v>
      </c>
      <c r="G53" s="6" t="s">
        <v>188</v>
      </c>
      <c r="I53" s="19">
        <v>51</v>
      </c>
      <c r="J53" s="5" t="s">
        <v>339</v>
      </c>
      <c r="K53" s="5">
        <v>1</v>
      </c>
      <c r="L53" s="5">
        <v>5</v>
      </c>
      <c r="M53" s="5">
        <v>5</v>
      </c>
      <c r="N53" s="6">
        <v>2</v>
      </c>
      <c r="O53" s="5">
        <v>3</v>
      </c>
      <c r="Q53" s="20">
        <v>1</v>
      </c>
      <c r="R53" s="20">
        <v>5</v>
      </c>
      <c r="S53" s="20">
        <v>5</v>
      </c>
      <c r="T53" s="21">
        <v>2</v>
      </c>
      <c r="U53" s="20">
        <v>3</v>
      </c>
      <c r="W53" s="12" t="s">
        <v>339</v>
      </c>
      <c r="X53" s="19">
        <f>Q53/Q3</f>
        <v>0.2</v>
      </c>
      <c r="Y53" s="19">
        <f>R7/R53</f>
        <v>0.4</v>
      </c>
      <c r="Z53" s="19">
        <f>S7/S53</f>
        <v>0.4</v>
      </c>
      <c r="AA53" s="19">
        <f>T53/T6</f>
        <v>0.5</v>
      </c>
      <c r="AB53" s="19">
        <f>U53/U3</f>
        <v>0.75</v>
      </c>
      <c r="AD53" s="12" t="s">
        <v>339</v>
      </c>
      <c r="AE53" s="19">
        <f>(4*X53)+(5*Y53)+(3*Z53)+(3*AA53)+(1*AB53)</f>
        <v>6.25</v>
      </c>
      <c r="AM53" s="6">
        <v>51</v>
      </c>
      <c r="AN53" s="6" t="s">
        <v>117</v>
      </c>
      <c r="AO53" s="22">
        <f t="shared" si="6"/>
        <v>0.8</v>
      </c>
      <c r="AP53" s="22">
        <f t="shared" si="7"/>
        <v>2</v>
      </c>
      <c r="AQ53" s="22">
        <f t="shared" si="8"/>
        <v>1.2000000000000002</v>
      </c>
      <c r="AR53" s="22">
        <f t="shared" si="9"/>
        <v>1.5</v>
      </c>
      <c r="AS53" s="22">
        <f t="shared" si="10"/>
        <v>0.75</v>
      </c>
      <c r="AT53" s="22">
        <f t="shared" si="5"/>
        <v>6.25</v>
      </c>
    </row>
    <row r="54" spans="1:46" ht="15.75" x14ac:dyDescent="0.25">
      <c r="A54" s="6">
        <v>52</v>
      </c>
      <c r="B54" s="6" t="s">
        <v>118</v>
      </c>
      <c r="C54" s="6" t="s">
        <v>11</v>
      </c>
      <c r="D54" s="6" t="s">
        <v>62</v>
      </c>
      <c r="E54" s="2" t="s">
        <v>16</v>
      </c>
      <c r="F54" s="6">
        <v>2</v>
      </c>
      <c r="G54" s="6" t="s">
        <v>189</v>
      </c>
      <c r="I54" s="19">
        <v>52</v>
      </c>
      <c r="J54" s="5" t="s">
        <v>340</v>
      </c>
      <c r="K54" s="5">
        <v>1</v>
      </c>
      <c r="L54" s="5">
        <v>3</v>
      </c>
      <c r="M54" s="5">
        <v>5</v>
      </c>
      <c r="N54" s="6">
        <v>2</v>
      </c>
      <c r="O54" s="5">
        <v>4</v>
      </c>
      <c r="Q54" s="20">
        <v>1</v>
      </c>
      <c r="R54" s="20">
        <v>3</v>
      </c>
      <c r="S54" s="20">
        <v>5</v>
      </c>
      <c r="T54" s="21">
        <v>2</v>
      </c>
      <c r="U54" s="20">
        <v>4</v>
      </c>
      <c r="W54" s="12" t="s">
        <v>340</v>
      </c>
      <c r="X54" s="19">
        <f>Q54/Q3</f>
        <v>0.2</v>
      </c>
      <c r="Y54" s="19">
        <f>R7/R54</f>
        <v>0.66666666666666663</v>
      </c>
      <c r="Z54" s="19">
        <f>S7/S54</f>
        <v>0.4</v>
      </c>
      <c r="AA54" s="19">
        <f>T54/T6</f>
        <v>0.5</v>
      </c>
      <c r="AB54" s="19">
        <f>U54/U3</f>
        <v>1</v>
      </c>
      <c r="AD54" s="12" t="s">
        <v>340</v>
      </c>
      <c r="AE54" s="19">
        <f>(4*X54)+(5*Y54)+(3*Z54)+(3*AA54)+(1*AB54)</f>
        <v>7.833333333333333</v>
      </c>
      <c r="AM54" s="6">
        <v>52</v>
      </c>
      <c r="AN54" s="6" t="s">
        <v>118</v>
      </c>
      <c r="AO54" s="22">
        <f t="shared" si="6"/>
        <v>0.8</v>
      </c>
      <c r="AP54" s="22">
        <f t="shared" si="7"/>
        <v>3.333333333333333</v>
      </c>
      <c r="AQ54" s="22">
        <f t="shared" si="8"/>
        <v>1.2000000000000002</v>
      </c>
      <c r="AR54" s="22">
        <f t="shared" si="9"/>
        <v>1.5</v>
      </c>
      <c r="AS54" s="22">
        <f t="shared" si="10"/>
        <v>1</v>
      </c>
      <c r="AT54" s="22">
        <f t="shared" si="5"/>
        <v>7.833333333333333</v>
      </c>
    </row>
    <row r="55" spans="1:46" ht="15.75" x14ac:dyDescent="0.25">
      <c r="A55" s="6">
        <v>53</v>
      </c>
      <c r="B55" s="6" t="s">
        <v>119</v>
      </c>
      <c r="C55" s="6" t="s">
        <v>11</v>
      </c>
      <c r="D55" s="6" t="s">
        <v>14</v>
      </c>
      <c r="E55" s="2" t="s">
        <v>16</v>
      </c>
      <c r="F55" s="6">
        <v>1</v>
      </c>
      <c r="G55" s="6" t="s">
        <v>190</v>
      </c>
      <c r="I55" s="19">
        <v>53</v>
      </c>
      <c r="J55" s="5" t="s">
        <v>341</v>
      </c>
      <c r="K55" s="5">
        <v>1</v>
      </c>
      <c r="L55" s="5">
        <v>5</v>
      </c>
      <c r="M55" s="5">
        <v>5</v>
      </c>
      <c r="N55" s="6">
        <v>1</v>
      </c>
      <c r="O55" s="5">
        <v>3</v>
      </c>
      <c r="Q55" s="20">
        <v>1</v>
      </c>
      <c r="R55" s="20">
        <v>5</v>
      </c>
      <c r="S55" s="20">
        <v>5</v>
      </c>
      <c r="T55" s="21">
        <v>1</v>
      </c>
      <c r="U55" s="20">
        <v>3</v>
      </c>
      <c r="W55" s="12" t="s">
        <v>341</v>
      </c>
      <c r="X55" s="19">
        <f>Q55/Q3</f>
        <v>0.2</v>
      </c>
      <c r="Y55" s="19">
        <f>R7/R55</f>
        <v>0.4</v>
      </c>
      <c r="Z55" s="19">
        <f>S7/S55</f>
        <v>0.4</v>
      </c>
      <c r="AA55" s="19">
        <f>T55/T6</f>
        <v>0.25</v>
      </c>
      <c r="AB55" s="19">
        <f>U55/U3</f>
        <v>0.75</v>
      </c>
      <c r="AD55" s="12" t="s">
        <v>341</v>
      </c>
      <c r="AE55" s="19">
        <f>(4*X55)+(5*Y55)+(3*Z55)+(3*AA55)+(1*AB55)</f>
        <v>5.5</v>
      </c>
      <c r="AM55" s="6">
        <v>53</v>
      </c>
      <c r="AN55" s="6" t="s">
        <v>119</v>
      </c>
      <c r="AO55" s="22">
        <f t="shared" si="6"/>
        <v>0.8</v>
      </c>
      <c r="AP55" s="22">
        <f t="shared" si="7"/>
        <v>2</v>
      </c>
      <c r="AQ55" s="22">
        <f t="shared" si="8"/>
        <v>1.2000000000000002</v>
      </c>
      <c r="AR55" s="22">
        <f t="shared" si="9"/>
        <v>0.75</v>
      </c>
      <c r="AS55" s="22">
        <f t="shared" si="10"/>
        <v>0.75</v>
      </c>
      <c r="AT55" s="22">
        <f t="shared" si="5"/>
        <v>5.5</v>
      </c>
    </row>
    <row r="56" spans="1:46" ht="15.75" x14ac:dyDescent="0.25">
      <c r="A56" s="6">
        <v>54</v>
      </c>
      <c r="B56" s="6" t="s">
        <v>120</v>
      </c>
      <c r="C56" s="6" t="s">
        <v>11</v>
      </c>
      <c r="D56" s="6" t="s">
        <v>14</v>
      </c>
      <c r="E56" s="2" t="s">
        <v>16</v>
      </c>
      <c r="F56" s="6">
        <v>2</v>
      </c>
      <c r="G56" s="6" t="s">
        <v>191</v>
      </c>
      <c r="I56" s="19">
        <v>54</v>
      </c>
      <c r="J56" s="5" t="s">
        <v>342</v>
      </c>
      <c r="K56" s="5">
        <v>1</v>
      </c>
      <c r="L56" s="5">
        <v>5</v>
      </c>
      <c r="M56" s="5">
        <v>5</v>
      </c>
      <c r="N56" s="6">
        <v>2</v>
      </c>
      <c r="O56" s="5">
        <v>3</v>
      </c>
      <c r="Q56" s="20">
        <v>1</v>
      </c>
      <c r="R56" s="20">
        <v>5</v>
      </c>
      <c r="S56" s="20">
        <v>5</v>
      </c>
      <c r="T56" s="21">
        <v>2</v>
      </c>
      <c r="U56" s="20">
        <v>3</v>
      </c>
      <c r="W56" s="12" t="s">
        <v>342</v>
      </c>
      <c r="X56" s="19">
        <f>Q56/Q3</f>
        <v>0.2</v>
      </c>
      <c r="Y56" s="19">
        <f>R7/R56</f>
        <v>0.4</v>
      </c>
      <c r="Z56" s="19">
        <f>S7/S56</f>
        <v>0.4</v>
      </c>
      <c r="AA56" s="19">
        <f>T56/T6</f>
        <v>0.5</v>
      </c>
      <c r="AB56" s="19">
        <f>U56/U3</f>
        <v>0.75</v>
      </c>
      <c r="AD56" s="12" t="s">
        <v>342</v>
      </c>
      <c r="AE56" s="19">
        <f>(4*X56)+(5*Y56)+(3*Z56)+(3*AA56)+(1*AB56)</f>
        <v>6.25</v>
      </c>
      <c r="AM56" s="6">
        <v>54</v>
      </c>
      <c r="AN56" s="6" t="s">
        <v>120</v>
      </c>
      <c r="AO56" s="22">
        <f t="shared" si="6"/>
        <v>0.8</v>
      </c>
      <c r="AP56" s="22">
        <f t="shared" si="7"/>
        <v>2</v>
      </c>
      <c r="AQ56" s="22">
        <f t="shared" si="8"/>
        <v>1.2000000000000002</v>
      </c>
      <c r="AR56" s="22">
        <f t="shared" si="9"/>
        <v>1.5</v>
      </c>
      <c r="AS56" s="22">
        <f t="shared" si="10"/>
        <v>0.75</v>
      </c>
      <c r="AT56" s="22">
        <f t="shared" si="5"/>
        <v>6.25</v>
      </c>
    </row>
    <row r="57" spans="1:46" ht="15.75" x14ac:dyDescent="0.25">
      <c r="A57" s="6">
        <v>55</v>
      </c>
      <c r="B57" s="6" t="s">
        <v>121</v>
      </c>
      <c r="C57" s="6" t="s">
        <v>11</v>
      </c>
      <c r="D57" s="6" t="s">
        <v>61</v>
      </c>
      <c r="E57" s="2" t="s">
        <v>9</v>
      </c>
      <c r="F57" s="6">
        <v>1</v>
      </c>
      <c r="G57" s="6" t="s">
        <v>192</v>
      </c>
      <c r="I57" s="19">
        <v>55</v>
      </c>
      <c r="J57" s="5" t="s">
        <v>343</v>
      </c>
      <c r="K57" s="5">
        <v>1</v>
      </c>
      <c r="L57" s="5">
        <v>3</v>
      </c>
      <c r="M57" s="5">
        <v>3</v>
      </c>
      <c r="N57" s="6">
        <v>1</v>
      </c>
      <c r="O57" s="5">
        <v>3</v>
      </c>
      <c r="Q57" s="20">
        <v>1</v>
      </c>
      <c r="R57" s="20">
        <v>3</v>
      </c>
      <c r="S57" s="20">
        <v>3</v>
      </c>
      <c r="T57" s="21">
        <v>1</v>
      </c>
      <c r="U57" s="20">
        <v>3</v>
      </c>
      <c r="W57" s="12" t="s">
        <v>343</v>
      </c>
      <c r="X57" s="19">
        <f>Q57/Q3</f>
        <v>0.2</v>
      </c>
      <c r="Y57" s="19">
        <f>R7/R57</f>
        <v>0.66666666666666663</v>
      </c>
      <c r="Z57" s="19">
        <f>S7/S57</f>
        <v>0.66666666666666663</v>
      </c>
      <c r="AA57" s="19">
        <f>T57/T6</f>
        <v>0.25</v>
      </c>
      <c r="AB57" s="19">
        <f>U57/U3</f>
        <v>0.75</v>
      </c>
      <c r="AD57" s="12" t="s">
        <v>343</v>
      </c>
      <c r="AE57" s="19">
        <f>(4*X57)+(5*Y57)+(3*Z57)+(3*AA57)+(1*AB57)</f>
        <v>7.6333333333333329</v>
      </c>
      <c r="AM57" s="6">
        <v>55</v>
      </c>
      <c r="AN57" s="6" t="s">
        <v>121</v>
      </c>
      <c r="AO57" s="22">
        <f t="shared" si="6"/>
        <v>0.8</v>
      </c>
      <c r="AP57" s="22">
        <f t="shared" si="7"/>
        <v>3.333333333333333</v>
      </c>
      <c r="AQ57" s="22">
        <f t="shared" si="8"/>
        <v>2</v>
      </c>
      <c r="AR57" s="22">
        <f t="shared" si="9"/>
        <v>0.75</v>
      </c>
      <c r="AS57" s="22">
        <f t="shared" si="10"/>
        <v>0.75</v>
      </c>
      <c r="AT57" s="22">
        <f t="shared" si="5"/>
        <v>7.6333333333333329</v>
      </c>
    </row>
    <row r="58" spans="1:46" ht="15.75" x14ac:dyDescent="0.25">
      <c r="A58" s="6">
        <v>56</v>
      </c>
      <c r="B58" s="6" t="s">
        <v>124</v>
      </c>
      <c r="C58" s="6" t="s">
        <v>11</v>
      </c>
      <c r="D58" s="6" t="s">
        <v>14</v>
      </c>
      <c r="E58" s="2" t="s">
        <v>16</v>
      </c>
      <c r="F58" s="6">
        <v>3</v>
      </c>
      <c r="G58" s="6" t="s">
        <v>193</v>
      </c>
      <c r="I58" s="19">
        <v>56</v>
      </c>
      <c r="J58" s="5" t="s">
        <v>344</v>
      </c>
      <c r="K58" s="5">
        <v>1</v>
      </c>
      <c r="L58" s="5">
        <v>5</v>
      </c>
      <c r="M58" s="5">
        <v>5</v>
      </c>
      <c r="N58" s="6">
        <v>3</v>
      </c>
      <c r="O58" s="5">
        <v>4</v>
      </c>
      <c r="Q58" s="20">
        <v>1</v>
      </c>
      <c r="R58" s="20">
        <v>5</v>
      </c>
      <c r="S58" s="20">
        <v>5</v>
      </c>
      <c r="T58" s="21">
        <v>3</v>
      </c>
      <c r="U58" s="20">
        <v>4</v>
      </c>
      <c r="W58" s="12" t="s">
        <v>344</v>
      </c>
      <c r="X58" s="19">
        <f>Q58/Q3</f>
        <v>0.2</v>
      </c>
      <c r="Y58" s="19">
        <f>R7/R58</f>
        <v>0.4</v>
      </c>
      <c r="Z58" s="19">
        <f>S7/S58</f>
        <v>0.4</v>
      </c>
      <c r="AA58" s="19">
        <f>T58/T6</f>
        <v>0.75</v>
      </c>
      <c r="AB58" s="19">
        <f>U58/U3</f>
        <v>1</v>
      </c>
      <c r="AD58" s="12" t="s">
        <v>344</v>
      </c>
      <c r="AE58" s="19">
        <f>(4*X58)+(5*Y58)+(3*Z58)+(3*AA58)+(1*AB58)</f>
        <v>7.25</v>
      </c>
      <c r="AM58" s="6">
        <v>56</v>
      </c>
      <c r="AN58" s="6" t="s">
        <v>124</v>
      </c>
      <c r="AO58" s="22">
        <f t="shared" si="6"/>
        <v>0.8</v>
      </c>
      <c r="AP58" s="22">
        <f t="shared" si="7"/>
        <v>2</v>
      </c>
      <c r="AQ58" s="22">
        <f t="shared" si="8"/>
        <v>1.2000000000000002</v>
      </c>
      <c r="AR58" s="22">
        <f t="shared" si="9"/>
        <v>2.25</v>
      </c>
      <c r="AS58" s="22">
        <f t="shared" si="10"/>
        <v>1</v>
      </c>
      <c r="AT58" s="22">
        <f t="shared" si="5"/>
        <v>7.25</v>
      </c>
    </row>
    <row r="59" spans="1:46" ht="15.75" x14ac:dyDescent="0.25">
      <c r="A59" s="6">
        <v>57</v>
      </c>
      <c r="B59" s="6" t="s">
        <v>125</v>
      </c>
      <c r="C59" s="6" t="s">
        <v>11</v>
      </c>
      <c r="D59" s="6" t="s">
        <v>14</v>
      </c>
      <c r="E59" s="2" t="s">
        <v>16</v>
      </c>
      <c r="F59" s="6">
        <v>2</v>
      </c>
      <c r="G59" s="6" t="s">
        <v>173</v>
      </c>
      <c r="I59" s="19">
        <v>57</v>
      </c>
      <c r="J59" s="5" t="s">
        <v>345</v>
      </c>
      <c r="K59" s="5">
        <v>1</v>
      </c>
      <c r="L59" s="5">
        <v>5</v>
      </c>
      <c r="M59" s="5">
        <v>5</v>
      </c>
      <c r="N59" s="6">
        <v>2</v>
      </c>
      <c r="O59" s="5">
        <v>4</v>
      </c>
      <c r="Q59" s="20">
        <v>1</v>
      </c>
      <c r="R59" s="20">
        <v>5</v>
      </c>
      <c r="S59" s="20">
        <v>5</v>
      </c>
      <c r="T59" s="21">
        <v>2</v>
      </c>
      <c r="U59" s="20">
        <v>4</v>
      </c>
      <c r="W59" s="12" t="s">
        <v>345</v>
      </c>
      <c r="X59" s="19">
        <f>Q59/Q3</f>
        <v>0.2</v>
      </c>
      <c r="Y59" s="19">
        <f>R7/R59</f>
        <v>0.4</v>
      </c>
      <c r="Z59" s="19">
        <f>S7/S59</f>
        <v>0.4</v>
      </c>
      <c r="AA59" s="19">
        <f>T59/T6</f>
        <v>0.5</v>
      </c>
      <c r="AB59" s="19">
        <f>U59/U3</f>
        <v>1</v>
      </c>
      <c r="AD59" s="12" t="s">
        <v>345</v>
      </c>
      <c r="AE59" s="19">
        <f>(4*X59)+(5*Y59)+(3*Z59)+(3*AA59)+(1*AB59)</f>
        <v>6.5</v>
      </c>
      <c r="AM59" s="6">
        <v>57</v>
      </c>
      <c r="AN59" s="6" t="s">
        <v>125</v>
      </c>
      <c r="AO59" s="22">
        <f t="shared" si="6"/>
        <v>0.8</v>
      </c>
      <c r="AP59" s="22">
        <f t="shared" si="7"/>
        <v>2</v>
      </c>
      <c r="AQ59" s="22">
        <f t="shared" si="8"/>
        <v>1.2000000000000002</v>
      </c>
      <c r="AR59" s="22">
        <f t="shared" si="9"/>
        <v>1.5</v>
      </c>
      <c r="AS59" s="22">
        <f t="shared" si="10"/>
        <v>1</v>
      </c>
      <c r="AT59" s="22">
        <f t="shared" si="5"/>
        <v>6.5</v>
      </c>
    </row>
    <row r="60" spans="1:46" ht="15.75" x14ac:dyDescent="0.25">
      <c r="A60" s="6">
        <v>58</v>
      </c>
      <c r="B60" s="6" t="s">
        <v>126</v>
      </c>
      <c r="C60" s="6" t="s">
        <v>11</v>
      </c>
      <c r="D60" s="6" t="s">
        <v>14</v>
      </c>
      <c r="E60" s="2" t="s">
        <v>16</v>
      </c>
      <c r="F60" s="6">
        <v>1</v>
      </c>
      <c r="G60" s="6" t="s">
        <v>194</v>
      </c>
      <c r="I60" s="19">
        <v>58</v>
      </c>
      <c r="J60" s="5" t="s">
        <v>346</v>
      </c>
      <c r="K60" s="5">
        <v>1</v>
      </c>
      <c r="L60" s="5">
        <v>5</v>
      </c>
      <c r="M60" s="5">
        <v>5</v>
      </c>
      <c r="N60" s="6">
        <v>1</v>
      </c>
      <c r="O60" s="5">
        <v>3</v>
      </c>
      <c r="Q60" s="20">
        <v>1</v>
      </c>
      <c r="R60" s="20">
        <v>5</v>
      </c>
      <c r="S60" s="20">
        <v>5</v>
      </c>
      <c r="T60" s="21">
        <v>1</v>
      </c>
      <c r="U60" s="20">
        <v>3</v>
      </c>
      <c r="W60" s="12" t="s">
        <v>346</v>
      </c>
      <c r="X60" s="19">
        <f>Q60/Q3</f>
        <v>0.2</v>
      </c>
      <c r="Y60" s="19">
        <f>R7/R60</f>
        <v>0.4</v>
      </c>
      <c r="Z60" s="19">
        <f>S7/S60</f>
        <v>0.4</v>
      </c>
      <c r="AA60" s="19">
        <f>T60/T6</f>
        <v>0.25</v>
      </c>
      <c r="AB60" s="19">
        <f>U60/U3</f>
        <v>0.75</v>
      </c>
      <c r="AD60" s="12" t="s">
        <v>346</v>
      </c>
      <c r="AE60" s="19">
        <f>(4*X60)+(5*Y60)+(3*Z60)+(3*AA60)+(1*AB60)</f>
        <v>5.5</v>
      </c>
      <c r="AM60" s="6">
        <v>58</v>
      </c>
      <c r="AN60" s="6" t="s">
        <v>126</v>
      </c>
      <c r="AO60" s="22">
        <f t="shared" si="6"/>
        <v>0.8</v>
      </c>
      <c r="AP60" s="22">
        <f t="shared" si="7"/>
        <v>2</v>
      </c>
      <c r="AQ60" s="22">
        <f t="shared" si="8"/>
        <v>1.2000000000000002</v>
      </c>
      <c r="AR60" s="22">
        <f t="shared" si="9"/>
        <v>0.75</v>
      </c>
      <c r="AS60" s="22">
        <f t="shared" si="10"/>
        <v>0.75</v>
      </c>
      <c r="AT60" s="22">
        <f t="shared" si="5"/>
        <v>5.5</v>
      </c>
    </row>
    <row r="61" spans="1:46" ht="15.75" x14ac:dyDescent="0.25">
      <c r="A61" s="6">
        <v>59</v>
      </c>
      <c r="B61" s="6" t="s">
        <v>127</v>
      </c>
      <c r="C61" s="6" t="s">
        <v>11</v>
      </c>
      <c r="D61" s="6" t="s">
        <v>50</v>
      </c>
      <c r="E61" s="2" t="s">
        <v>12</v>
      </c>
      <c r="F61" s="6">
        <v>2</v>
      </c>
      <c r="G61" s="6" t="s">
        <v>195</v>
      </c>
      <c r="I61" s="19">
        <v>59</v>
      </c>
      <c r="J61" s="5" t="s">
        <v>347</v>
      </c>
      <c r="K61" s="5">
        <v>1</v>
      </c>
      <c r="L61" s="5">
        <v>2</v>
      </c>
      <c r="M61" s="5">
        <v>2</v>
      </c>
      <c r="N61" s="6">
        <v>2</v>
      </c>
      <c r="O61" s="5">
        <v>3</v>
      </c>
      <c r="Q61" s="20">
        <v>1</v>
      </c>
      <c r="R61" s="20">
        <v>2</v>
      </c>
      <c r="S61" s="20">
        <v>2</v>
      </c>
      <c r="T61" s="21">
        <v>2</v>
      </c>
      <c r="U61" s="20">
        <v>3</v>
      </c>
      <c r="W61" s="12" t="s">
        <v>347</v>
      </c>
      <c r="X61" s="19">
        <f>Q61/Q3</f>
        <v>0.2</v>
      </c>
      <c r="Y61" s="19">
        <f>R7/R61</f>
        <v>1</v>
      </c>
      <c r="Z61" s="19">
        <f>S7/S61</f>
        <v>1</v>
      </c>
      <c r="AA61" s="19">
        <f>T61/T6</f>
        <v>0.5</v>
      </c>
      <c r="AB61" s="19">
        <f>U61/U3</f>
        <v>0.75</v>
      </c>
      <c r="AD61" s="12" t="s">
        <v>347</v>
      </c>
      <c r="AE61" s="19">
        <f>(4*X61)+(5*Y61)+(3*Z61)+(3*AA61)+(1*AB61)</f>
        <v>11.05</v>
      </c>
      <c r="AM61" s="6">
        <v>59</v>
      </c>
      <c r="AN61" s="6" t="s">
        <v>127</v>
      </c>
      <c r="AO61" s="22">
        <f t="shared" si="6"/>
        <v>0.8</v>
      </c>
      <c r="AP61" s="22">
        <f t="shared" si="7"/>
        <v>5</v>
      </c>
      <c r="AQ61" s="22">
        <f t="shared" si="8"/>
        <v>3</v>
      </c>
      <c r="AR61" s="22">
        <f t="shared" si="9"/>
        <v>1.5</v>
      </c>
      <c r="AS61" s="22">
        <f t="shared" si="10"/>
        <v>0.75</v>
      </c>
      <c r="AT61" s="22">
        <f t="shared" si="5"/>
        <v>11.05</v>
      </c>
    </row>
    <row r="62" spans="1:46" ht="15.75" x14ac:dyDescent="0.25">
      <c r="A62" s="6">
        <v>60</v>
      </c>
      <c r="B62" s="6" t="s">
        <v>128</v>
      </c>
      <c r="C62" s="6" t="s">
        <v>11</v>
      </c>
      <c r="D62" s="6" t="s">
        <v>14</v>
      </c>
      <c r="E62" s="2" t="s">
        <v>16</v>
      </c>
      <c r="F62" s="6">
        <v>2</v>
      </c>
      <c r="G62" s="6" t="s">
        <v>196</v>
      </c>
      <c r="I62" s="19">
        <v>60</v>
      </c>
      <c r="J62" s="5" t="s">
        <v>348</v>
      </c>
      <c r="K62" s="5">
        <v>1</v>
      </c>
      <c r="L62" s="5">
        <v>5</v>
      </c>
      <c r="M62" s="5">
        <v>5</v>
      </c>
      <c r="N62" s="6">
        <v>2</v>
      </c>
      <c r="O62" s="5">
        <v>4</v>
      </c>
      <c r="Q62" s="20">
        <v>1</v>
      </c>
      <c r="R62" s="20">
        <v>5</v>
      </c>
      <c r="S62" s="20">
        <v>5</v>
      </c>
      <c r="T62" s="21">
        <v>2</v>
      </c>
      <c r="U62" s="20">
        <v>4</v>
      </c>
      <c r="W62" s="12" t="s">
        <v>348</v>
      </c>
      <c r="X62" s="19">
        <f>Q62/Q3</f>
        <v>0.2</v>
      </c>
      <c r="Y62" s="19">
        <f>R7/R62</f>
        <v>0.4</v>
      </c>
      <c r="Z62" s="19">
        <f>S7/S62</f>
        <v>0.4</v>
      </c>
      <c r="AA62" s="19">
        <f>T62/T6</f>
        <v>0.5</v>
      </c>
      <c r="AB62" s="19">
        <f>U62/U3</f>
        <v>1</v>
      </c>
      <c r="AD62" s="12" t="s">
        <v>348</v>
      </c>
      <c r="AE62" s="19">
        <f>(4*X62)+(5*Y62)+(3*Z62)+(3*AA62)+(1*AB62)</f>
        <v>6.5</v>
      </c>
      <c r="AM62" s="6">
        <v>60</v>
      </c>
      <c r="AN62" s="6" t="s">
        <v>128</v>
      </c>
      <c r="AO62" s="22">
        <f t="shared" si="6"/>
        <v>0.8</v>
      </c>
      <c r="AP62" s="22">
        <f t="shared" si="7"/>
        <v>2</v>
      </c>
      <c r="AQ62" s="22">
        <f t="shared" si="8"/>
        <v>1.2000000000000002</v>
      </c>
      <c r="AR62" s="22">
        <f t="shared" si="9"/>
        <v>1.5</v>
      </c>
      <c r="AS62" s="22">
        <f t="shared" si="10"/>
        <v>1</v>
      </c>
      <c r="AT62" s="22">
        <f t="shared" si="5"/>
        <v>6.5</v>
      </c>
    </row>
    <row r="63" spans="1:46" ht="15.75" x14ac:dyDescent="0.25">
      <c r="A63" s="6">
        <v>61</v>
      </c>
      <c r="B63" s="6" t="s">
        <v>129</v>
      </c>
      <c r="C63" s="6" t="s">
        <v>11</v>
      </c>
      <c r="D63" s="6" t="s">
        <v>14</v>
      </c>
      <c r="E63" s="2" t="s">
        <v>16</v>
      </c>
      <c r="F63" s="6">
        <v>2</v>
      </c>
      <c r="G63" s="6" t="s">
        <v>163</v>
      </c>
      <c r="I63" s="19">
        <v>61</v>
      </c>
      <c r="J63" s="5" t="s">
        <v>349</v>
      </c>
      <c r="K63" s="5">
        <v>1</v>
      </c>
      <c r="L63" s="5">
        <v>5</v>
      </c>
      <c r="M63" s="5">
        <v>5</v>
      </c>
      <c r="N63" s="6">
        <v>2</v>
      </c>
      <c r="O63" s="5">
        <v>3</v>
      </c>
      <c r="Q63" s="20">
        <v>1</v>
      </c>
      <c r="R63" s="20">
        <v>5</v>
      </c>
      <c r="S63" s="20">
        <v>5</v>
      </c>
      <c r="T63" s="21">
        <v>2</v>
      </c>
      <c r="U63" s="20">
        <v>3</v>
      </c>
      <c r="W63" s="12" t="s">
        <v>349</v>
      </c>
      <c r="X63" s="19">
        <f>Q63/Q3</f>
        <v>0.2</v>
      </c>
      <c r="Y63" s="19">
        <f>R7/R63</f>
        <v>0.4</v>
      </c>
      <c r="Z63" s="19">
        <f>S7/S63</f>
        <v>0.4</v>
      </c>
      <c r="AA63" s="19">
        <f>T63/T6</f>
        <v>0.5</v>
      </c>
      <c r="AB63" s="19">
        <f>U63/U3</f>
        <v>0.75</v>
      </c>
      <c r="AD63" s="12" t="s">
        <v>349</v>
      </c>
      <c r="AE63" s="19">
        <f>(4*X63)+(5*Y63)+(3*Z63)+(3*AA63)+(1*AB63)</f>
        <v>6.25</v>
      </c>
      <c r="AM63" s="6">
        <v>61</v>
      </c>
      <c r="AN63" s="6" t="s">
        <v>129</v>
      </c>
      <c r="AO63" s="22">
        <f t="shared" si="6"/>
        <v>0.8</v>
      </c>
      <c r="AP63" s="22">
        <f t="shared" si="7"/>
        <v>2</v>
      </c>
      <c r="AQ63" s="22">
        <f t="shared" si="8"/>
        <v>1.2000000000000002</v>
      </c>
      <c r="AR63" s="22">
        <f t="shared" si="9"/>
        <v>1.5</v>
      </c>
      <c r="AS63" s="22">
        <f t="shared" si="10"/>
        <v>0.75</v>
      </c>
      <c r="AT63" s="22">
        <f t="shared" si="5"/>
        <v>6.25</v>
      </c>
    </row>
    <row r="64" spans="1:46" ht="15.75" x14ac:dyDescent="0.25">
      <c r="A64" s="6">
        <v>62</v>
      </c>
      <c r="B64" s="6" t="s">
        <v>130</v>
      </c>
      <c r="C64" s="6" t="s">
        <v>11</v>
      </c>
      <c r="D64" s="6" t="s">
        <v>61</v>
      </c>
      <c r="E64" s="2" t="s">
        <v>16</v>
      </c>
      <c r="F64" s="6">
        <v>4</v>
      </c>
      <c r="G64" s="6" t="s">
        <v>197</v>
      </c>
      <c r="I64" s="19">
        <v>62</v>
      </c>
      <c r="J64" s="5" t="s">
        <v>350</v>
      </c>
      <c r="K64" s="5">
        <v>1</v>
      </c>
      <c r="L64" s="5">
        <v>3</v>
      </c>
      <c r="M64" s="5">
        <v>5</v>
      </c>
      <c r="N64" s="6">
        <v>4</v>
      </c>
      <c r="O64" s="5">
        <v>3</v>
      </c>
      <c r="Q64" s="20">
        <v>1</v>
      </c>
      <c r="R64" s="20">
        <v>3</v>
      </c>
      <c r="S64" s="20">
        <v>5</v>
      </c>
      <c r="T64" s="21">
        <v>4</v>
      </c>
      <c r="U64" s="20">
        <v>3</v>
      </c>
      <c r="W64" s="12" t="s">
        <v>350</v>
      </c>
      <c r="X64" s="19">
        <f>Q64/Q3</f>
        <v>0.2</v>
      </c>
      <c r="Y64" s="19">
        <f>R7/R64</f>
        <v>0.66666666666666663</v>
      </c>
      <c r="Z64" s="19">
        <f>S7/S64</f>
        <v>0.4</v>
      </c>
      <c r="AA64" s="19">
        <f>T64/T6</f>
        <v>1</v>
      </c>
      <c r="AB64" s="19">
        <f>U64/U3</f>
        <v>0.75</v>
      </c>
      <c r="AD64" s="12" t="s">
        <v>350</v>
      </c>
      <c r="AE64" s="19">
        <f>(4*X64)+(5*Y64)+(3*Z64)+(3*AA64)+(1*AB64)</f>
        <v>9.0833333333333321</v>
      </c>
      <c r="AM64" s="6">
        <v>62</v>
      </c>
      <c r="AN64" s="6" t="s">
        <v>130</v>
      </c>
      <c r="AO64" s="22">
        <f t="shared" si="6"/>
        <v>0.8</v>
      </c>
      <c r="AP64" s="22">
        <f t="shared" si="7"/>
        <v>3.333333333333333</v>
      </c>
      <c r="AQ64" s="22">
        <f t="shared" si="8"/>
        <v>1.2000000000000002</v>
      </c>
      <c r="AR64" s="22">
        <f t="shared" si="9"/>
        <v>3</v>
      </c>
      <c r="AS64" s="22">
        <f t="shared" si="10"/>
        <v>0.75</v>
      </c>
      <c r="AT64" s="22">
        <f t="shared" si="5"/>
        <v>9.0833333333333321</v>
      </c>
    </row>
    <row r="65" spans="1:46" ht="15.75" x14ac:dyDescent="0.25">
      <c r="A65" s="6">
        <v>63</v>
      </c>
      <c r="B65" s="6" t="s">
        <v>131</v>
      </c>
      <c r="C65" s="6" t="s">
        <v>8</v>
      </c>
      <c r="D65" s="6" t="s">
        <v>61</v>
      </c>
      <c r="E65" s="2" t="s">
        <v>12</v>
      </c>
      <c r="F65" s="6">
        <v>2</v>
      </c>
      <c r="G65" s="6" t="s">
        <v>159</v>
      </c>
      <c r="I65" s="19">
        <v>63</v>
      </c>
      <c r="J65" s="5" t="s">
        <v>351</v>
      </c>
      <c r="K65" s="5">
        <v>5</v>
      </c>
      <c r="L65" s="5">
        <v>3</v>
      </c>
      <c r="M65" s="5">
        <v>2</v>
      </c>
      <c r="N65" s="6">
        <v>2</v>
      </c>
      <c r="O65" s="5">
        <v>4</v>
      </c>
      <c r="Q65" s="20">
        <v>5</v>
      </c>
      <c r="R65" s="20">
        <v>3</v>
      </c>
      <c r="S65" s="20">
        <v>2</v>
      </c>
      <c r="T65" s="21">
        <v>2</v>
      </c>
      <c r="U65" s="20">
        <v>4</v>
      </c>
      <c r="W65" s="12" t="s">
        <v>351</v>
      </c>
      <c r="X65" s="19">
        <f>Q65/Q3</f>
        <v>1</v>
      </c>
      <c r="Y65" s="19">
        <f>R7/R65</f>
        <v>0.66666666666666663</v>
      </c>
      <c r="Z65" s="19">
        <f>S7/S65</f>
        <v>1</v>
      </c>
      <c r="AA65" s="19">
        <f>T65/T6</f>
        <v>0.5</v>
      </c>
      <c r="AB65" s="19">
        <f>U65/U3</f>
        <v>1</v>
      </c>
      <c r="AD65" s="42" t="s">
        <v>351</v>
      </c>
      <c r="AE65" s="43">
        <f>(4*X65)+(5*Y65)+(3*Z65)+(3*AA65)+(1*AB65)</f>
        <v>12.833333333333332</v>
      </c>
      <c r="AF65">
        <v>6</v>
      </c>
      <c r="AM65" s="6">
        <v>63</v>
      </c>
      <c r="AN65" s="6" t="s">
        <v>131</v>
      </c>
      <c r="AO65" s="22">
        <f t="shared" si="6"/>
        <v>4</v>
      </c>
      <c r="AP65" s="22">
        <f t="shared" si="7"/>
        <v>3.333333333333333</v>
      </c>
      <c r="AQ65" s="22">
        <f t="shared" si="8"/>
        <v>3</v>
      </c>
      <c r="AR65" s="22">
        <f t="shared" si="9"/>
        <v>1.5</v>
      </c>
      <c r="AS65" s="22">
        <f t="shared" si="10"/>
        <v>1</v>
      </c>
      <c r="AT65" s="22">
        <f t="shared" si="5"/>
        <v>12.833333333333332</v>
      </c>
    </row>
    <row r="66" spans="1:46" ht="15.75" x14ac:dyDescent="0.25">
      <c r="A66" s="6">
        <v>64</v>
      </c>
      <c r="B66" s="6" t="s">
        <v>132</v>
      </c>
      <c r="C66" s="6" t="s">
        <v>11</v>
      </c>
      <c r="D66" s="6" t="s">
        <v>14</v>
      </c>
      <c r="E66" s="2" t="s">
        <v>16</v>
      </c>
      <c r="F66" s="6">
        <v>3</v>
      </c>
      <c r="G66" s="6" t="s">
        <v>198</v>
      </c>
      <c r="I66" s="19">
        <v>64</v>
      </c>
      <c r="J66" s="5" t="s">
        <v>352</v>
      </c>
      <c r="K66" s="5">
        <v>1</v>
      </c>
      <c r="L66" s="5">
        <v>5</v>
      </c>
      <c r="M66" s="5">
        <v>5</v>
      </c>
      <c r="N66" s="6">
        <v>3</v>
      </c>
      <c r="O66" s="5">
        <v>3</v>
      </c>
      <c r="Q66" s="20">
        <v>1</v>
      </c>
      <c r="R66" s="20">
        <v>5</v>
      </c>
      <c r="S66" s="20">
        <v>5</v>
      </c>
      <c r="T66" s="21">
        <v>3</v>
      </c>
      <c r="U66" s="20">
        <v>3</v>
      </c>
      <c r="W66" s="12" t="s">
        <v>352</v>
      </c>
      <c r="X66" s="19">
        <f>Q66/Q3</f>
        <v>0.2</v>
      </c>
      <c r="Y66" s="19">
        <f>R7/R66</f>
        <v>0.4</v>
      </c>
      <c r="Z66" s="19">
        <f>S7/S66</f>
        <v>0.4</v>
      </c>
      <c r="AA66" s="19">
        <f>T66/T6</f>
        <v>0.75</v>
      </c>
      <c r="AB66" s="19">
        <f>U66/U3</f>
        <v>0.75</v>
      </c>
      <c r="AD66" s="12" t="s">
        <v>352</v>
      </c>
      <c r="AE66" s="19">
        <f>(4*X66)+(5*Y66)+(3*Z66)+(3*AA66)+(1*AB66)</f>
        <v>7</v>
      </c>
      <c r="AM66" s="6">
        <v>64</v>
      </c>
      <c r="AN66" s="6" t="s">
        <v>132</v>
      </c>
      <c r="AO66" s="22">
        <f t="shared" si="6"/>
        <v>0.8</v>
      </c>
      <c r="AP66" s="22">
        <f t="shared" si="7"/>
        <v>2</v>
      </c>
      <c r="AQ66" s="22">
        <f t="shared" si="8"/>
        <v>1.2000000000000002</v>
      </c>
      <c r="AR66" s="22">
        <f t="shared" si="9"/>
        <v>2.25</v>
      </c>
      <c r="AS66" s="22">
        <f t="shared" si="10"/>
        <v>0.75</v>
      </c>
      <c r="AT66" s="22">
        <f t="shared" si="5"/>
        <v>7</v>
      </c>
    </row>
    <row r="67" spans="1:46" ht="15.75" x14ac:dyDescent="0.25">
      <c r="A67" s="6">
        <v>65</v>
      </c>
      <c r="B67" s="6" t="s">
        <v>133</v>
      </c>
      <c r="C67" s="6" t="s">
        <v>11</v>
      </c>
      <c r="D67" s="6" t="s">
        <v>14</v>
      </c>
      <c r="E67" s="2" t="s">
        <v>16</v>
      </c>
      <c r="F67" s="6">
        <v>4</v>
      </c>
      <c r="G67" s="6" t="s">
        <v>199</v>
      </c>
      <c r="I67" s="19">
        <v>65</v>
      </c>
      <c r="J67" s="5" t="s">
        <v>353</v>
      </c>
      <c r="K67" s="5">
        <v>1</v>
      </c>
      <c r="L67" s="5">
        <v>5</v>
      </c>
      <c r="M67" s="5">
        <v>5</v>
      </c>
      <c r="N67" s="6">
        <v>4</v>
      </c>
      <c r="O67" s="5">
        <v>3</v>
      </c>
      <c r="Q67" s="20">
        <v>1</v>
      </c>
      <c r="R67" s="20">
        <v>5</v>
      </c>
      <c r="S67" s="20">
        <v>5</v>
      </c>
      <c r="T67" s="21">
        <v>4</v>
      </c>
      <c r="U67" s="20">
        <v>3</v>
      </c>
      <c r="W67" s="12" t="s">
        <v>353</v>
      </c>
      <c r="X67" s="19">
        <f>Q67/Q3</f>
        <v>0.2</v>
      </c>
      <c r="Y67" s="19">
        <f>R7/R67</f>
        <v>0.4</v>
      </c>
      <c r="Z67" s="19">
        <f>S7/S67</f>
        <v>0.4</v>
      </c>
      <c r="AA67" s="19">
        <f>T67/T6</f>
        <v>1</v>
      </c>
      <c r="AB67" s="19">
        <f>U67/U3</f>
        <v>0.75</v>
      </c>
      <c r="AD67" s="12" t="s">
        <v>353</v>
      </c>
      <c r="AE67" s="19">
        <f>(4*X67)+(5*Y67)+(3*Z67)+(3*AA67)+(1*AB67)</f>
        <v>7.75</v>
      </c>
      <c r="AM67" s="6">
        <v>65</v>
      </c>
      <c r="AN67" s="6" t="s">
        <v>133</v>
      </c>
      <c r="AO67" s="22">
        <f t="shared" ref="AO67:AO82" si="11">4*X67</f>
        <v>0.8</v>
      </c>
      <c r="AP67" s="22">
        <f t="shared" ref="AP67:AP82" si="12">5*Y67</f>
        <v>2</v>
      </c>
      <c r="AQ67" s="22">
        <f t="shared" ref="AQ67:AQ82" si="13">3*Z67</f>
        <v>1.2000000000000002</v>
      </c>
      <c r="AR67" s="22">
        <f t="shared" ref="AR67:AR82" si="14">3*AA67</f>
        <v>3</v>
      </c>
      <c r="AS67" s="22">
        <f t="shared" ref="AS67:AS82" si="15">1*AB67</f>
        <v>0.75</v>
      </c>
      <c r="AT67" s="22">
        <f t="shared" si="5"/>
        <v>7.75</v>
      </c>
    </row>
    <row r="68" spans="1:46" ht="15.75" x14ac:dyDescent="0.25">
      <c r="A68" s="6">
        <v>66</v>
      </c>
      <c r="B68" s="6" t="s">
        <v>134</v>
      </c>
      <c r="C68" s="6" t="s">
        <v>11</v>
      </c>
      <c r="D68" s="6" t="s">
        <v>14</v>
      </c>
      <c r="E68" s="2" t="s">
        <v>16</v>
      </c>
      <c r="F68" s="6">
        <v>2</v>
      </c>
      <c r="G68" s="6" t="s">
        <v>200</v>
      </c>
      <c r="I68" s="19">
        <v>66</v>
      </c>
      <c r="J68" s="5" t="s">
        <v>354</v>
      </c>
      <c r="K68" s="5">
        <v>1</v>
      </c>
      <c r="L68" s="5">
        <v>5</v>
      </c>
      <c r="M68" s="5">
        <v>5</v>
      </c>
      <c r="N68" s="6">
        <v>2</v>
      </c>
      <c r="O68" s="5">
        <v>4</v>
      </c>
      <c r="Q68" s="20">
        <v>1</v>
      </c>
      <c r="R68" s="20">
        <v>5</v>
      </c>
      <c r="S68" s="20">
        <v>5</v>
      </c>
      <c r="T68" s="21">
        <v>2</v>
      </c>
      <c r="U68" s="20">
        <v>4</v>
      </c>
      <c r="W68" s="12" t="s">
        <v>354</v>
      </c>
      <c r="X68" s="19">
        <f>Q68/Q3</f>
        <v>0.2</v>
      </c>
      <c r="Y68" s="19">
        <f>R7/R68</f>
        <v>0.4</v>
      </c>
      <c r="Z68" s="19">
        <f>S7/S68</f>
        <v>0.4</v>
      </c>
      <c r="AA68" s="19">
        <f>T68/T6</f>
        <v>0.5</v>
      </c>
      <c r="AB68" s="19">
        <f>U68/U3</f>
        <v>1</v>
      </c>
      <c r="AD68" s="12" t="s">
        <v>354</v>
      </c>
      <c r="AE68" s="19">
        <f>(4*X68)+(5*Y68)+(3*Z68)+(3*AA68)+(1*AB68)</f>
        <v>6.5</v>
      </c>
      <c r="AM68" s="6">
        <v>66</v>
      </c>
      <c r="AN68" s="6" t="s">
        <v>134</v>
      </c>
      <c r="AO68" s="22">
        <f t="shared" si="11"/>
        <v>0.8</v>
      </c>
      <c r="AP68" s="22">
        <f t="shared" si="12"/>
        <v>2</v>
      </c>
      <c r="AQ68" s="22">
        <f t="shared" si="13"/>
        <v>1.2000000000000002</v>
      </c>
      <c r="AR68" s="22">
        <f t="shared" si="14"/>
        <v>1.5</v>
      </c>
      <c r="AS68" s="22">
        <f t="shared" si="15"/>
        <v>1</v>
      </c>
      <c r="AT68" s="22">
        <f t="shared" si="5"/>
        <v>6.5</v>
      </c>
    </row>
    <row r="69" spans="1:46" ht="15.75" x14ac:dyDescent="0.25">
      <c r="A69" s="6">
        <v>67</v>
      </c>
      <c r="B69" s="6" t="s">
        <v>135</v>
      </c>
      <c r="C69" s="6" t="s">
        <v>11</v>
      </c>
      <c r="D69" s="6" t="s">
        <v>14</v>
      </c>
      <c r="E69" s="2" t="s">
        <v>16</v>
      </c>
      <c r="F69" s="6">
        <v>2</v>
      </c>
      <c r="G69" s="6" t="s">
        <v>201</v>
      </c>
      <c r="I69" s="19">
        <v>67</v>
      </c>
      <c r="J69" s="5" t="s">
        <v>355</v>
      </c>
      <c r="K69" s="5">
        <v>1</v>
      </c>
      <c r="L69" s="5">
        <v>5</v>
      </c>
      <c r="M69" s="5">
        <v>5</v>
      </c>
      <c r="N69" s="6">
        <v>2</v>
      </c>
      <c r="O69" s="5">
        <v>4</v>
      </c>
      <c r="Q69" s="20">
        <v>1</v>
      </c>
      <c r="R69" s="20">
        <v>5</v>
      </c>
      <c r="S69" s="20">
        <v>5</v>
      </c>
      <c r="T69" s="21">
        <v>2</v>
      </c>
      <c r="U69" s="20">
        <v>4</v>
      </c>
      <c r="W69" s="12" t="s">
        <v>355</v>
      </c>
      <c r="X69" s="19">
        <f>Q69/Q3</f>
        <v>0.2</v>
      </c>
      <c r="Y69" s="19">
        <f>R7/R69</f>
        <v>0.4</v>
      </c>
      <c r="Z69" s="19">
        <f>S7/S69</f>
        <v>0.4</v>
      </c>
      <c r="AA69" s="19">
        <f>T69/T6</f>
        <v>0.5</v>
      </c>
      <c r="AB69" s="19">
        <f>U69/U3</f>
        <v>1</v>
      </c>
      <c r="AD69" s="12" t="s">
        <v>355</v>
      </c>
      <c r="AE69" s="19">
        <f>(4*X69)+(5*Y69)+(3*Z69)+(3*AA69)+(1*AB69)</f>
        <v>6.5</v>
      </c>
      <c r="AM69" s="6">
        <v>67</v>
      </c>
      <c r="AN69" s="6" t="s">
        <v>135</v>
      </c>
      <c r="AO69" s="22">
        <f t="shared" si="11"/>
        <v>0.8</v>
      </c>
      <c r="AP69" s="22">
        <f t="shared" si="12"/>
        <v>2</v>
      </c>
      <c r="AQ69" s="22">
        <f t="shared" si="13"/>
        <v>1.2000000000000002</v>
      </c>
      <c r="AR69" s="22">
        <f t="shared" si="14"/>
        <v>1.5</v>
      </c>
      <c r="AS69" s="22">
        <f t="shared" si="15"/>
        <v>1</v>
      </c>
      <c r="AT69" s="22">
        <f t="shared" ref="AT69:AT82" si="16">AO69+AP69+AQ69+AR69+AS69</f>
        <v>6.5</v>
      </c>
    </row>
    <row r="70" spans="1:46" ht="15.75" x14ac:dyDescent="0.25">
      <c r="A70" s="6">
        <v>68</v>
      </c>
      <c r="B70" s="6" t="s">
        <v>136</v>
      </c>
      <c r="C70" s="6" t="s">
        <v>11</v>
      </c>
      <c r="D70" s="6" t="s">
        <v>14</v>
      </c>
      <c r="E70" s="2" t="s">
        <v>16</v>
      </c>
      <c r="F70" s="6">
        <v>3</v>
      </c>
      <c r="G70" s="6" t="s">
        <v>202</v>
      </c>
      <c r="I70" s="19">
        <v>68</v>
      </c>
      <c r="J70" s="5" t="s">
        <v>356</v>
      </c>
      <c r="K70" s="5">
        <v>1</v>
      </c>
      <c r="L70" s="5">
        <v>5</v>
      </c>
      <c r="M70" s="5">
        <v>5</v>
      </c>
      <c r="N70" s="6">
        <v>3</v>
      </c>
      <c r="O70" s="5">
        <v>3</v>
      </c>
      <c r="Q70" s="20">
        <v>1</v>
      </c>
      <c r="R70" s="20">
        <v>5</v>
      </c>
      <c r="S70" s="20">
        <v>5</v>
      </c>
      <c r="T70" s="21">
        <v>3</v>
      </c>
      <c r="U70" s="20">
        <v>3</v>
      </c>
      <c r="W70" s="12" t="s">
        <v>356</v>
      </c>
      <c r="X70" s="19">
        <f>Q70/Q3</f>
        <v>0.2</v>
      </c>
      <c r="Y70" s="19">
        <f>R7/R70</f>
        <v>0.4</v>
      </c>
      <c r="Z70" s="19">
        <f>S7/S70</f>
        <v>0.4</v>
      </c>
      <c r="AA70" s="19">
        <f>T70/T6</f>
        <v>0.75</v>
      </c>
      <c r="AB70" s="19">
        <f>U70/U3</f>
        <v>0.75</v>
      </c>
      <c r="AD70" s="12" t="s">
        <v>356</v>
      </c>
      <c r="AE70" s="19">
        <f>(4*X70)+(5*Y70)+(3*Z70)+(3*AA70)+(1*AB70)</f>
        <v>7</v>
      </c>
      <c r="AM70" s="6">
        <v>68</v>
      </c>
      <c r="AN70" s="6" t="s">
        <v>136</v>
      </c>
      <c r="AO70" s="22">
        <f t="shared" si="11"/>
        <v>0.8</v>
      </c>
      <c r="AP70" s="22">
        <f t="shared" si="12"/>
        <v>2</v>
      </c>
      <c r="AQ70" s="22">
        <f t="shared" si="13"/>
        <v>1.2000000000000002</v>
      </c>
      <c r="AR70" s="22">
        <f t="shared" si="14"/>
        <v>2.25</v>
      </c>
      <c r="AS70" s="22">
        <f t="shared" si="15"/>
        <v>0.75</v>
      </c>
      <c r="AT70" s="22">
        <f t="shared" si="16"/>
        <v>7</v>
      </c>
    </row>
    <row r="71" spans="1:46" ht="15.75" x14ac:dyDescent="0.25">
      <c r="A71" s="6">
        <v>69</v>
      </c>
      <c r="B71" s="6" t="s">
        <v>137</v>
      </c>
      <c r="C71" s="6" t="s">
        <v>11</v>
      </c>
      <c r="D71" s="6" t="s">
        <v>62</v>
      </c>
      <c r="E71" s="2" t="s">
        <v>16</v>
      </c>
      <c r="F71" s="6">
        <v>2</v>
      </c>
      <c r="G71" s="6" t="s">
        <v>203</v>
      </c>
      <c r="I71" s="19">
        <v>69</v>
      </c>
      <c r="J71" s="5" t="s">
        <v>357</v>
      </c>
      <c r="K71" s="5">
        <v>1</v>
      </c>
      <c r="L71" s="5">
        <v>3</v>
      </c>
      <c r="M71" s="5">
        <v>5</v>
      </c>
      <c r="N71" s="6">
        <v>2</v>
      </c>
      <c r="O71" s="5">
        <v>3</v>
      </c>
      <c r="Q71" s="20">
        <v>1</v>
      </c>
      <c r="R71" s="20">
        <v>3</v>
      </c>
      <c r="S71" s="20">
        <v>5</v>
      </c>
      <c r="T71" s="21">
        <v>2</v>
      </c>
      <c r="U71" s="20">
        <v>3</v>
      </c>
      <c r="W71" s="12" t="s">
        <v>357</v>
      </c>
      <c r="X71" s="19">
        <f>Q71/Q3</f>
        <v>0.2</v>
      </c>
      <c r="Y71" s="19">
        <f>R7/R71</f>
        <v>0.66666666666666663</v>
      </c>
      <c r="Z71" s="19">
        <f>S7/S71</f>
        <v>0.4</v>
      </c>
      <c r="AA71" s="19">
        <f>T71/T6</f>
        <v>0.5</v>
      </c>
      <c r="AB71" s="19">
        <f>U71/U3</f>
        <v>0.75</v>
      </c>
      <c r="AD71" s="12" t="s">
        <v>357</v>
      </c>
      <c r="AE71" s="19">
        <f>(4*X71)+(5*Y71)+(3*Z71)+(3*AA71)+(1*AB71)</f>
        <v>7.583333333333333</v>
      </c>
      <c r="AM71" s="6">
        <v>69</v>
      </c>
      <c r="AN71" s="6" t="s">
        <v>137</v>
      </c>
      <c r="AO71" s="22">
        <f t="shared" si="11"/>
        <v>0.8</v>
      </c>
      <c r="AP71" s="22">
        <f t="shared" si="12"/>
        <v>3.333333333333333</v>
      </c>
      <c r="AQ71" s="22">
        <f t="shared" si="13"/>
        <v>1.2000000000000002</v>
      </c>
      <c r="AR71" s="22">
        <f t="shared" si="14"/>
        <v>1.5</v>
      </c>
      <c r="AS71" s="22">
        <f t="shared" si="15"/>
        <v>0.75</v>
      </c>
      <c r="AT71" s="22">
        <f t="shared" si="16"/>
        <v>7.583333333333333</v>
      </c>
    </row>
    <row r="72" spans="1:46" ht="15.75" x14ac:dyDescent="0.25">
      <c r="A72" s="6">
        <v>70</v>
      </c>
      <c r="B72" s="6" t="s">
        <v>138</v>
      </c>
      <c r="C72" s="6" t="s">
        <v>11</v>
      </c>
      <c r="D72" s="6" t="s">
        <v>14</v>
      </c>
      <c r="E72" s="2" t="s">
        <v>16</v>
      </c>
      <c r="F72" s="6">
        <v>3</v>
      </c>
      <c r="G72" s="6" t="s">
        <v>195</v>
      </c>
      <c r="I72" s="19">
        <v>70</v>
      </c>
      <c r="J72" s="5" t="s">
        <v>358</v>
      </c>
      <c r="K72" s="5">
        <v>1</v>
      </c>
      <c r="L72" s="5">
        <v>5</v>
      </c>
      <c r="M72" s="5">
        <v>5</v>
      </c>
      <c r="N72" s="6">
        <v>3</v>
      </c>
      <c r="O72" s="5">
        <v>3</v>
      </c>
      <c r="Q72" s="20">
        <v>1</v>
      </c>
      <c r="R72" s="20">
        <v>5</v>
      </c>
      <c r="S72" s="20">
        <v>5</v>
      </c>
      <c r="T72" s="21">
        <v>3</v>
      </c>
      <c r="U72" s="20">
        <v>3</v>
      </c>
      <c r="W72" s="12" t="s">
        <v>358</v>
      </c>
      <c r="X72" s="19">
        <f>Q72/Q3</f>
        <v>0.2</v>
      </c>
      <c r="Y72" s="19">
        <f>R7/R72</f>
        <v>0.4</v>
      </c>
      <c r="Z72" s="19">
        <f>S7/S72</f>
        <v>0.4</v>
      </c>
      <c r="AA72" s="19">
        <f>T72/T6</f>
        <v>0.75</v>
      </c>
      <c r="AB72" s="19">
        <f>U72/U3</f>
        <v>0.75</v>
      </c>
      <c r="AD72" s="12" t="s">
        <v>358</v>
      </c>
      <c r="AE72" s="19">
        <f>(4*X72)+(5*Y72)+(3*Z72)+(3*AA72)+(1*AB72)</f>
        <v>7</v>
      </c>
      <c r="AM72" s="6">
        <v>70</v>
      </c>
      <c r="AN72" s="6" t="s">
        <v>138</v>
      </c>
      <c r="AO72" s="22">
        <f t="shared" si="11"/>
        <v>0.8</v>
      </c>
      <c r="AP72" s="22">
        <f t="shared" si="12"/>
        <v>2</v>
      </c>
      <c r="AQ72" s="22">
        <f t="shared" si="13"/>
        <v>1.2000000000000002</v>
      </c>
      <c r="AR72" s="22">
        <f t="shared" si="14"/>
        <v>2.25</v>
      </c>
      <c r="AS72" s="22">
        <f t="shared" si="15"/>
        <v>0.75</v>
      </c>
      <c r="AT72" s="22">
        <f t="shared" si="16"/>
        <v>7</v>
      </c>
    </row>
    <row r="73" spans="1:46" ht="15.75" x14ac:dyDescent="0.25">
      <c r="A73" s="6">
        <v>71</v>
      </c>
      <c r="B73" s="6" t="s">
        <v>139</v>
      </c>
      <c r="C73" s="6" t="s">
        <v>11</v>
      </c>
      <c r="D73" s="6" t="s">
        <v>14</v>
      </c>
      <c r="E73" s="2" t="s">
        <v>16</v>
      </c>
      <c r="F73" s="6">
        <v>1</v>
      </c>
      <c r="G73" s="6" t="s">
        <v>204</v>
      </c>
      <c r="I73" s="19">
        <v>71</v>
      </c>
      <c r="J73" s="5" t="s">
        <v>359</v>
      </c>
      <c r="K73" s="5">
        <v>1</v>
      </c>
      <c r="L73" s="5">
        <v>5</v>
      </c>
      <c r="M73" s="5">
        <v>5</v>
      </c>
      <c r="N73" s="6">
        <v>1</v>
      </c>
      <c r="O73" s="5">
        <v>3</v>
      </c>
      <c r="Q73" s="20">
        <v>1</v>
      </c>
      <c r="R73" s="20">
        <v>5</v>
      </c>
      <c r="S73" s="20">
        <v>5</v>
      </c>
      <c r="T73" s="21">
        <v>1</v>
      </c>
      <c r="U73" s="20">
        <v>3</v>
      </c>
      <c r="W73" s="12" t="s">
        <v>359</v>
      </c>
      <c r="X73" s="19">
        <f>Q73/Q3</f>
        <v>0.2</v>
      </c>
      <c r="Y73" s="19">
        <f>R7/R73</f>
        <v>0.4</v>
      </c>
      <c r="Z73" s="19">
        <f>S7/S73</f>
        <v>0.4</v>
      </c>
      <c r="AA73" s="19">
        <f>T73/T6</f>
        <v>0.25</v>
      </c>
      <c r="AB73" s="19">
        <f>U73/U3</f>
        <v>0.75</v>
      </c>
      <c r="AD73" s="12" t="s">
        <v>359</v>
      </c>
      <c r="AE73" s="19">
        <f>(4*X73)+(5*Y73)+(3*Z73)+(3*AA73)+(1*AB73)</f>
        <v>5.5</v>
      </c>
      <c r="AM73" s="6">
        <v>71</v>
      </c>
      <c r="AN73" s="6" t="s">
        <v>139</v>
      </c>
      <c r="AO73" s="22">
        <f t="shared" si="11"/>
        <v>0.8</v>
      </c>
      <c r="AP73" s="22">
        <f t="shared" si="12"/>
        <v>2</v>
      </c>
      <c r="AQ73" s="22">
        <f t="shared" si="13"/>
        <v>1.2000000000000002</v>
      </c>
      <c r="AR73" s="22">
        <f t="shared" si="14"/>
        <v>0.75</v>
      </c>
      <c r="AS73" s="22">
        <f t="shared" si="15"/>
        <v>0.75</v>
      </c>
      <c r="AT73" s="22">
        <f t="shared" si="16"/>
        <v>5.5</v>
      </c>
    </row>
    <row r="74" spans="1:46" ht="15.75" x14ac:dyDescent="0.25">
      <c r="A74" s="6">
        <v>72</v>
      </c>
      <c r="B74" s="6" t="s">
        <v>140</v>
      </c>
      <c r="C74" s="6" t="s">
        <v>11</v>
      </c>
      <c r="D74" s="6" t="s">
        <v>14</v>
      </c>
      <c r="E74" s="2" t="s">
        <v>16</v>
      </c>
      <c r="F74" s="6">
        <v>2</v>
      </c>
      <c r="G74" s="6" t="s">
        <v>205</v>
      </c>
      <c r="I74" s="19">
        <v>72</v>
      </c>
      <c r="J74" s="5" t="s">
        <v>360</v>
      </c>
      <c r="K74" s="5">
        <v>1</v>
      </c>
      <c r="L74" s="5">
        <v>5</v>
      </c>
      <c r="M74" s="5">
        <v>5</v>
      </c>
      <c r="N74" s="6">
        <v>2</v>
      </c>
      <c r="O74" s="5">
        <v>3</v>
      </c>
      <c r="Q74" s="20">
        <v>1</v>
      </c>
      <c r="R74" s="20">
        <v>5</v>
      </c>
      <c r="S74" s="20">
        <v>5</v>
      </c>
      <c r="T74" s="21">
        <v>2</v>
      </c>
      <c r="U74" s="20">
        <v>3</v>
      </c>
      <c r="W74" s="12" t="s">
        <v>360</v>
      </c>
      <c r="X74" s="19">
        <f>Q74/Q3</f>
        <v>0.2</v>
      </c>
      <c r="Y74" s="19">
        <f>R7/R74</f>
        <v>0.4</v>
      </c>
      <c r="Z74" s="19">
        <f>S7/S74</f>
        <v>0.4</v>
      </c>
      <c r="AA74" s="19">
        <f>T74/T6</f>
        <v>0.5</v>
      </c>
      <c r="AB74" s="19">
        <f>U74/U3</f>
        <v>0.75</v>
      </c>
      <c r="AD74" s="12" t="s">
        <v>360</v>
      </c>
      <c r="AE74" s="19">
        <f>(4*X74)+(5*Y74)+(3*Z74)+(3*AA74)+(1*AB74)</f>
        <v>6.25</v>
      </c>
      <c r="AM74" s="6">
        <v>72</v>
      </c>
      <c r="AN74" s="6" t="s">
        <v>140</v>
      </c>
      <c r="AO74" s="22">
        <f t="shared" si="11"/>
        <v>0.8</v>
      </c>
      <c r="AP74" s="22">
        <f t="shared" si="12"/>
        <v>2</v>
      </c>
      <c r="AQ74" s="22">
        <f t="shared" si="13"/>
        <v>1.2000000000000002</v>
      </c>
      <c r="AR74" s="22">
        <f t="shared" si="14"/>
        <v>1.5</v>
      </c>
      <c r="AS74" s="22">
        <f t="shared" si="15"/>
        <v>0.75</v>
      </c>
      <c r="AT74" s="22">
        <f t="shared" si="16"/>
        <v>6.25</v>
      </c>
    </row>
    <row r="75" spans="1:46" ht="15.75" x14ac:dyDescent="0.25">
      <c r="A75" s="6">
        <v>73</v>
      </c>
      <c r="B75" s="6" t="s">
        <v>141</v>
      </c>
      <c r="C75" s="6" t="s">
        <v>11</v>
      </c>
      <c r="D75" s="6" t="s">
        <v>14</v>
      </c>
      <c r="E75" s="2" t="s">
        <v>16</v>
      </c>
      <c r="F75" s="6">
        <v>2</v>
      </c>
      <c r="G75" s="6" t="s">
        <v>206</v>
      </c>
      <c r="I75" s="19">
        <v>73</v>
      </c>
      <c r="J75" s="5" t="s">
        <v>361</v>
      </c>
      <c r="K75" s="5">
        <v>1</v>
      </c>
      <c r="L75" s="5">
        <v>5</v>
      </c>
      <c r="M75" s="5">
        <v>5</v>
      </c>
      <c r="N75" s="6">
        <v>2</v>
      </c>
      <c r="O75" s="5">
        <v>3</v>
      </c>
      <c r="Q75" s="20">
        <v>1</v>
      </c>
      <c r="R75" s="20">
        <v>5</v>
      </c>
      <c r="S75" s="20">
        <v>5</v>
      </c>
      <c r="T75" s="21">
        <v>2</v>
      </c>
      <c r="U75" s="20">
        <v>3</v>
      </c>
      <c r="W75" s="12" t="s">
        <v>361</v>
      </c>
      <c r="X75" s="19">
        <f>Q75/Q3</f>
        <v>0.2</v>
      </c>
      <c r="Y75" s="19">
        <f>R7/R75</f>
        <v>0.4</v>
      </c>
      <c r="Z75" s="19">
        <f>S7/S75</f>
        <v>0.4</v>
      </c>
      <c r="AA75" s="19">
        <f>T75/T6</f>
        <v>0.5</v>
      </c>
      <c r="AB75" s="19">
        <f>U75/U3</f>
        <v>0.75</v>
      </c>
      <c r="AD75" s="12" t="s">
        <v>361</v>
      </c>
      <c r="AE75" s="19">
        <f>(4*X75)+(5*Y75)+(3*Z75)+(3*AA75)+(1*AB75)</f>
        <v>6.25</v>
      </c>
      <c r="AM75" s="6">
        <v>73</v>
      </c>
      <c r="AN75" s="6" t="s">
        <v>141</v>
      </c>
      <c r="AO75" s="22">
        <f t="shared" si="11"/>
        <v>0.8</v>
      </c>
      <c r="AP75" s="22">
        <f t="shared" si="12"/>
        <v>2</v>
      </c>
      <c r="AQ75" s="22">
        <f t="shared" si="13"/>
        <v>1.2000000000000002</v>
      </c>
      <c r="AR75" s="22">
        <f t="shared" si="14"/>
        <v>1.5</v>
      </c>
      <c r="AS75" s="22">
        <f t="shared" si="15"/>
        <v>0.75</v>
      </c>
      <c r="AT75" s="22">
        <f t="shared" si="16"/>
        <v>6.25</v>
      </c>
    </row>
    <row r="76" spans="1:46" ht="15.75" x14ac:dyDescent="0.25">
      <c r="A76" s="6">
        <v>74</v>
      </c>
      <c r="B76" s="6" t="s">
        <v>142</v>
      </c>
      <c r="C76" s="6" t="s">
        <v>11</v>
      </c>
      <c r="D76" s="6" t="s">
        <v>61</v>
      </c>
      <c r="E76" s="2" t="s">
        <v>16</v>
      </c>
      <c r="F76" s="6">
        <v>3</v>
      </c>
      <c r="G76" s="6" t="s">
        <v>207</v>
      </c>
      <c r="I76" s="19">
        <v>74</v>
      </c>
      <c r="J76" s="5" t="s">
        <v>362</v>
      </c>
      <c r="K76" s="5">
        <v>1</v>
      </c>
      <c r="L76" s="5">
        <v>3</v>
      </c>
      <c r="M76" s="5">
        <v>5</v>
      </c>
      <c r="N76" s="6">
        <v>3</v>
      </c>
      <c r="O76" s="5">
        <v>3</v>
      </c>
      <c r="Q76" s="20">
        <v>1</v>
      </c>
      <c r="R76" s="20">
        <v>3</v>
      </c>
      <c r="S76" s="20">
        <v>5</v>
      </c>
      <c r="T76" s="21">
        <v>3</v>
      </c>
      <c r="U76" s="20">
        <v>3</v>
      </c>
      <c r="W76" s="12" t="s">
        <v>362</v>
      </c>
      <c r="X76" s="19">
        <f>Q76/Q3</f>
        <v>0.2</v>
      </c>
      <c r="Y76" s="19">
        <f>R7/R76</f>
        <v>0.66666666666666663</v>
      </c>
      <c r="Z76" s="19">
        <f>S7/S76</f>
        <v>0.4</v>
      </c>
      <c r="AA76" s="19">
        <f>T76/T6</f>
        <v>0.75</v>
      </c>
      <c r="AB76" s="19">
        <f>U76/U3</f>
        <v>0.75</v>
      </c>
      <c r="AD76" s="12" t="s">
        <v>362</v>
      </c>
      <c r="AE76" s="19">
        <f>(4*X76)+(5*Y76)+(3*Z76)+(3*AA76)+(1*AB76)</f>
        <v>8.3333333333333321</v>
      </c>
      <c r="AM76" s="6">
        <v>74</v>
      </c>
      <c r="AN76" s="6" t="s">
        <v>142</v>
      </c>
      <c r="AO76" s="22">
        <f t="shared" si="11"/>
        <v>0.8</v>
      </c>
      <c r="AP76" s="22">
        <f t="shared" si="12"/>
        <v>3.333333333333333</v>
      </c>
      <c r="AQ76" s="22">
        <f t="shared" si="13"/>
        <v>1.2000000000000002</v>
      </c>
      <c r="AR76" s="22">
        <f t="shared" si="14"/>
        <v>2.25</v>
      </c>
      <c r="AS76" s="22">
        <f t="shared" si="15"/>
        <v>0.75</v>
      </c>
      <c r="AT76" s="22">
        <f t="shared" si="16"/>
        <v>8.3333333333333321</v>
      </c>
    </row>
    <row r="77" spans="1:46" ht="15.75" x14ac:dyDescent="0.25">
      <c r="A77" s="6">
        <v>75</v>
      </c>
      <c r="B77" s="6" t="s">
        <v>143</v>
      </c>
      <c r="C77" s="6" t="s">
        <v>11</v>
      </c>
      <c r="D77" s="6" t="s">
        <v>14</v>
      </c>
      <c r="E77" s="2" t="s">
        <v>16</v>
      </c>
      <c r="F77" s="6">
        <v>1</v>
      </c>
      <c r="G77" s="6" t="s">
        <v>208</v>
      </c>
      <c r="I77" s="19">
        <v>75</v>
      </c>
      <c r="J77" s="5" t="s">
        <v>363</v>
      </c>
      <c r="K77" s="5">
        <v>1</v>
      </c>
      <c r="L77" s="5">
        <v>5</v>
      </c>
      <c r="M77" s="5">
        <v>5</v>
      </c>
      <c r="N77" s="6">
        <v>1</v>
      </c>
      <c r="O77" s="5">
        <v>3</v>
      </c>
      <c r="Q77" s="20">
        <v>1</v>
      </c>
      <c r="R77" s="20">
        <v>5</v>
      </c>
      <c r="S77" s="20">
        <v>5</v>
      </c>
      <c r="T77" s="21">
        <v>1</v>
      </c>
      <c r="U77" s="20">
        <v>3</v>
      </c>
      <c r="W77" s="12" t="s">
        <v>363</v>
      </c>
      <c r="X77" s="19">
        <f>Q77/Q3</f>
        <v>0.2</v>
      </c>
      <c r="Y77" s="19">
        <f>R7/R77</f>
        <v>0.4</v>
      </c>
      <c r="Z77" s="19">
        <f>S7/S77</f>
        <v>0.4</v>
      </c>
      <c r="AA77" s="19">
        <f>T77/T6</f>
        <v>0.25</v>
      </c>
      <c r="AB77" s="19">
        <f>U77/U3</f>
        <v>0.75</v>
      </c>
      <c r="AD77" s="12" t="s">
        <v>363</v>
      </c>
      <c r="AE77" s="19">
        <f>(4*X77)+(5*Y77)+(3*Z77)+(3*AA77)+(1*AB77)</f>
        <v>5.5</v>
      </c>
      <c r="AM77" s="6">
        <v>75</v>
      </c>
      <c r="AN77" s="6" t="s">
        <v>143</v>
      </c>
      <c r="AO77" s="22">
        <f t="shared" si="11"/>
        <v>0.8</v>
      </c>
      <c r="AP77" s="22">
        <f t="shared" si="12"/>
        <v>2</v>
      </c>
      <c r="AQ77" s="22">
        <f t="shared" si="13"/>
        <v>1.2000000000000002</v>
      </c>
      <c r="AR77" s="22">
        <f t="shared" si="14"/>
        <v>0.75</v>
      </c>
      <c r="AS77" s="22">
        <f t="shared" si="15"/>
        <v>0.75</v>
      </c>
      <c r="AT77" s="22">
        <f t="shared" si="16"/>
        <v>5.5</v>
      </c>
    </row>
    <row r="78" spans="1:46" ht="15.75" x14ac:dyDescent="0.25">
      <c r="A78" s="6">
        <v>76</v>
      </c>
      <c r="B78" s="6" t="s">
        <v>144</v>
      </c>
      <c r="C78" s="6" t="s">
        <v>8</v>
      </c>
      <c r="D78" s="6" t="s">
        <v>61</v>
      </c>
      <c r="E78" s="2" t="s">
        <v>12</v>
      </c>
      <c r="F78" s="6">
        <v>3</v>
      </c>
      <c r="G78" s="6" t="s">
        <v>209</v>
      </c>
      <c r="I78" s="19">
        <v>76</v>
      </c>
      <c r="J78" s="5" t="s">
        <v>364</v>
      </c>
      <c r="K78" s="5">
        <v>5</v>
      </c>
      <c r="L78" s="5">
        <v>3</v>
      </c>
      <c r="M78" s="5">
        <v>2</v>
      </c>
      <c r="N78" s="6">
        <v>3</v>
      </c>
      <c r="O78" s="5">
        <v>3</v>
      </c>
      <c r="Q78" s="20">
        <v>5</v>
      </c>
      <c r="R78" s="20">
        <v>3</v>
      </c>
      <c r="S78" s="20">
        <v>2</v>
      </c>
      <c r="T78" s="21">
        <v>3</v>
      </c>
      <c r="U78" s="20">
        <v>3</v>
      </c>
      <c r="W78" s="12" t="s">
        <v>364</v>
      </c>
      <c r="X78" s="19">
        <f>Q78/Q3</f>
        <v>1</v>
      </c>
      <c r="Y78" s="19">
        <f>R7/R78</f>
        <v>0.66666666666666663</v>
      </c>
      <c r="Z78" s="19">
        <f>S7/S78</f>
        <v>1</v>
      </c>
      <c r="AA78" s="19">
        <f>T78/T6</f>
        <v>0.75</v>
      </c>
      <c r="AB78" s="19">
        <f>U78/U3</f>
        <v>0.75</v>
      </c>
      <c r="AD78" s="42" t="s">
        <v>364</v>
      </c>
      <c r="AE78" s="43">
        <f>(4*X78)+(5*Y78)+(3*Z78)+(3*AA78)+(1*AB78)</f>
        <v>13.333333333333332</v>
      </c>
      <c r="AF78">
        <v>4</v>
      </c>
      <c r="AM78" s="6">
        <v>76</v>
      </c>
      <c r="AN78" s="6" t="s">
        <v>144</v>
      </c>
      <c r="AO78" s="22">
        <f t="shared" si="11"/>
        <v>4</v>
      </c>
      <c r="AP78" s="22">
        <f t="shared" si="12"/>
        <v>3.333333333333333</v>
      </c>
      <c r="AQ78" s="22">
        <f t="shared" si="13"/>
        <v>3</v>
      </c>
      <c r="AR78" s="22">
        <f t="shared" si="14"/>
        <v>2.25</v>
      </c>
      <c r="AS78" s="22">
        <f t="shared" si="15"/>
        <v>0.75</v>
      </c>
      <c r="AT78" s="22">
        <f t="shared" si="16"/>
        <v>13.333333333333332</v>
      </c>
    </row>
    <row r="79" spans="1:46" ht="15.75" x14ac:dyDescent="0.25">
      <c r="A79" s="6">
        <v>77</v>
      </c>
      <c r="B79" s="6" t="s">
        <v>145</v>
      </c>
      <c r="C79" s="6" t="s">
        <v>11</v>
      </c>
      <c r="D79" s="6" t="s">
        <v>14</v>
      </c>
      <c r="E79" s="2" t="s">
        <v>16</v>
      </c>
      <c r="F79" s="6">
        <v>1</v>
      </c>
      <c r="G79" s="6" t="s">
        <v>210</v>
      </c>
      <c r="I79" s="19">
        <v>77</v>
      </c>
      <c r="J79" s="5" t="s">
        <v>365</v>
      </c>
      <c r="K79" s="5">
        <v>1</v>
      </c>
      <c r="L79" s="5">
        <v>5</v>
      </c>
      <c r="M79" s="5">
        <v>5</v>
      </c>
      <c r="N79" s="6">
        <v>1</v>
      </c>
      <c r="O79" s="5">
        <v>4</v>
      </c>
      <c r="Q79" s="20">
        <v>1</v>
      </c>
      <c r="R79" s="20">
        <v>5</v>
      </c>
      <c r="S79" s="20">
        <v>5</v>
      </c>
      <c r="T79" s="21">
        <v>1</v>
      </c>
      <c r="U79" s="20">
        <v>4</v>
      </c>
      <c r="W79" s="12" t="s">
        <v>365</v>
      </c>
      <c r="X79" s="19">
        <f>Q79/Q3</f>
        <v>0.2</v>
      </c>
      <c r="Y79" s="19">
        <f>R7/R79</f>
        <v>0.4</v>
      </c>
      <c r="Z79" s="19">
        <f>S7/S79</f>
        <v>0.4</v>
      </c>
      <c r="AA79" s="19">
        <f>T79/T6</f>
        <v>0.25</v>
      </c>
      <c r="AB79" s="19">
        <f>U79/U3</f>
        <v>1</v>
      </c>
      <c r="AD79" s="12" t="s">
        <v>365</v>
      </c>
      <c r="AE79" s="19">
        <f>(4*X79)+(5*Y79)+(3*Z79)+(3*AA79)+(1*AB79)</f>
        <v>5.75</v>
      </c>
      <c r="AM79" s="6">
        <v>77</v>
      </c>
      <c r="AN79" s="6" t="s">
        <v>145</v>
      </c>
      <c r="AO79" s="22">
        <f t="shared" si="11"/>
        <v>0.8</v>
      </c>
      <c r="AP79" s="22">
        <f t="shared" si="12"/>
        <v>2</v>
      </c>
      <c r="AQ79" s="22">
        <f t="shared" si="13"/>
        <v>1.2000000000000002</v>
      </c>
      <c r="AR79" s="22">
        <f t="shared" si="14"/>
        <v>0.75</v>
      </c>
      <c r="AS79" s="22">
        <f t="shared" si="15"/>
        <v>1</v>
      </c>
      <c r="AT79" s="22">
        <f t="shared" si="16"/>
        <v>5.75</v>
      </c>
    </row>
    <row r="80" spans="1:46" ht="15.75" x14ac:dyDescent="0.25">
      <c r="A80" s="6">
        <v>78</v>
      </c>
      <c r="B80" s="6" t="s">
        <v>146</v>
      </c>
      <c r="C80" s="6" t="s">
        <v>11</v>
      </c>
      <c r="D80" s="6" t="s">
        <v>14</v>
      </c>
      <c r="E80" s="2" t="s">
        <v>16</v>
      </c>
      <c r="F80" s="6">
        <v>2</v>
      </c>
      <c r="G80" s="6" t="s">
        <v>211</v>
      </c>
      <c r="I80" s="19">
        <v>78</v>
      </c>
      <c r="J80" s="5" t="s">
        <v>366</v>
      </c>
      <c r="K80" s="5">
        <v>1</v>
      </c>
      <c r="L80" s="5">
        <v>5</v>
      </c>
      <c r="M80" s="5">
        <v>5</v>
      </c>
      <c r="N80" s="6">
        <v>2</v>
      </c>
      <c r="O80" s="5">
        <v>4</v>
      </c>
      <c r="Q80" s="20">
        <v>1</v>
      </c>
      <c r="R80" s="20">
        <v>5</v>
      </c>
      <c r="S80" s="20">
        <v>5</v>
      </c>
      <c r="T80" s="21">
        <v>2</v>
      </c>
      <c r="U80" s="20">
        <v>4</v>
      </c>
      <c r="W80" s="12" t="s">
        <v>366</v>
      </c>
      <c r="X80" s="19">
        <f>Q80/Q3</f>
        <v>0.2</v>
      </c>
      <c r="Y80" s="19">
        <f>R7/R80</f>
        <v>0.4</v>
      </c>
      <c r="Z80" s="19">
        <f>S7/S80</f>
        <v>0.4</v>
      </c>
      <c r="AA80" s="19">
        <f>T80/T6</f>
        <v>0.5</v>
      </c>
      <c r="AB80" s="19">
        <f>U80/U3</f>
        <v>1</v>
      </c>
      <c r="AD80" s="12" t="s">
        <v>366</v>
      </c>
      <c r="AE80" s="19">
        <f>(4*X80)+(5*Y80)+(3*Z80)+(3*AA80)+(1*AB80)</f>
        <v>6.5</v>
      </c>
      <c r="AM80" s="6">
        <v>78</v>
      </c>
      <c r="AN80" s="6" t="s">
        <v>146</v>
      </c>
      <c r="AO80" s="22">
        <f t="shared" si="11"/>
        <v>0.8</v>
      </c>
      <c r="AP80" s="22">
        <f t="shared" si="12"/>
        <v>2</v>
      </c>
      <c r="AQ80" s="22">
        <f t="shared" si="13"/>
        <v>1.2000000000000002</v>
      </c>
      <c r="AR80" s="22">
        <f t="shared" si="14"/>
        <v>1.5</v>
      </c>
      <c r="AS80" s="22">
        <f t="shared" si="15"/>
        <v>1</v>
      </c>
      <c r="AT80" s="22">
        <f t="shared" si="16"/>
        <v>6.5</v>
      </c>
    </row>
    <row r="81" spans="1:46" ht="15.75" x14ac:dyDescent="0.25">
      <c r="A81" s="6">
        <v>79</v>
      </c>
      <c r="B81" s="6" t="s">
        <v>147</v>
      </c>
      <c r="C81" s="6" t="s">
        <v>11</v>
      </c>
      <c r="D81" s="6" t="s">
        <v>14</v>
      </c>
      <c r="E81" s="2" t="s">
        <v>16</v>
      </c>
      <c r="F81" s="6">
        <v>3</v>
      </c>
      <c r="G81" s="6" t="s">
        <v>212</v>
      </c>
      <c r="I81" s="19">
        <v>79</v>
      </c>
      <c r="J81" s="5" t="s">
        <v>367</v>
      </c>
      <c r="K81" s="5">
        <v>1</v>
      </c>
      <c r="L81" s="5">
        <v>5</v>
      </c>
      <c r="M81" s="5">
        <v>5</v>
      </c>
      <c r="N81" s="6">
        <v>3</v>
      </c>
      <c r="O81" s="5">
        <v>3</v>
      </c>
      <c r="Q81" s="20">
        <v>1</v>
      </c>
      <c r="R81" s="20">
        <v>5</v>
      </c>
      <c r="S81" s="20">
        <v>5</v>
      </c>
      <c r="T81" s="21">
        <v>3</v>
      </c>
      <c r="U81" s="20">
        <v>3</v>
      </c>
      <c r="W81" s="12" t="s">
        <v>367</v>
      </c>
      <c r="X81" s="19">
        <f>Q81/Q3</f>
        <v>0.2</v>
      </c>
      <c r="Y81" s="19">
        <f>R7/R81</f>
        <v>0.4</v>
      </c>
      <c r="Z81" s="19">
        <f>S7/S81</f>
        <v>0.4</v>
      </c>
      <c r="AA81" s="19">
        <f>T81/T6</f>
        <v>0.75</v>
      </c>
      <c r="AB81" s="19">
        <f>U81/U3</f>
        <v>0.75</v>
      </c>
      <c r="AD81" s="12" t="s">
        <v>367</v>
      </c>
      <c r="AE81" s="19">
        <f>(4*X81)+(5*Y81)+(3*Z81)+(3*AA81)+(1*AB81)</f>
        <v>7</v>
      </c>
      <c r="AM81" s="6">
        <v>79</v>
      </c>
      <c r="AN81" s="6" t="s">
        <v>147</v>
      </c>
      <c r="AO81" s="22">
        <f t="shared" si="11"/>
        <v>0.8</v>
      </c>
      <c r="AP81" s="22">
        <f t="shared" si="12"/>
        <v>2</v>
      </c>
      <c r="AQ81" s="22">
        <f t="shared" si="13"/>
        <v>1.2000000000000002</v>
      </c>
      <c r="AR81" s="22">
        <f t="shared" si="14"/>
        <v>2.25</v>
      </c>
      <c r="AS81" s="22">
        <f t="shared" si="15"/>
        <v>0.75</v>
      </c>
      <c r="AT81" s="22">
        <f t="shared" si="16"/>
        <v>7</v>
      </c>
    </row>
    <row r="82" spans="1:46" ht="15.75" x14ac:dyDescent="0.25">
      <c r="A82" s="6">
        <v>80</v>
      </c>
      <c r="B82" s="6" t="s">
        <v>148</v>
      </c>
      <c r="C82" s="6" t="s">
        <v>11</v>
      </c>
      <c r="D82" s="6" t="s">
        <v>14</v>
      </c>
      <c r="E82" s="2" t="s">
        <v>16</v>
      </c>
      <c r="F82" s="6">
        <v>2</v>
      </c>
      <c r="G82" s="6" t="s">
        <v>213</v>
      </c>
      <c r="I82" s="19">
        <v>80</v>
      </c>
      <c r="J82" s="5" t="s">
        <v>368</v>
      </c>
      <c r="K82" s="5">
        <v>1</v>
      </c>
      <c r="L82" s="5">
        <v>5</v>
      </c>
      <c r="M82" s="5">
        <v>5</v>
      </c>
      <c r="N82" s="6">
        <v>2</v>
      </c>
      <c r="O82" s="5">
        <v>4</v>
      </c>
      <c r="Q82" s="20">
        <v>1</v>
      </c>
      <c r="R82" s="20">
        <v>5</v>
      </c>
      <c r="S82" s="20">
        <v>5</v>
      </c>
      <c r="T82" s="21">
        <v>2</v>
      </c>
      <c r="U82" s="20">
        <v>4</v>
      </c>
      <c r="W82" s="12" t="s">
        <v>368</v>
      </c>
      <c r="X82" s="19">
        <f>Q82/Q3</f>
        <v>0.2</v>
      </c>
      <c r="Y82" s="19">
        <f>R7/R82</f>
        <v>0.4</v>
      </c>
      <c r="Z82" s="19">
        <f>S7/S82</f>
        <v>0.4</v>
      </c>
      <c r="AA82" s="19">
        <f>T82/T6</f>
        <v>0.5</v>
      </c>
      <c r="AB82" s="19">
        <f>U82/U3</f>
        <v>1</v>
      </c>
      <c r="AD82" s="12" t="s">
        <v>368</v>
      </c>
      <c r="AE82" s="24">
        <f>(4*X82)+(5*Y82)+(3*Z82)+(3*AA82)+(1*AB82)</f>
        <v>6.5</v>
      </c>
      <c r="AM82" s="6">
        <v>80</v>
      </c>
      <c r="AN82" s="6" t="s">
        <v>148</v>
      </c>
      <c r="AO82" s="22">
        <f t="shared" si="11"/>
        <v>0.8</v>
      </c>
      <c r="AP82" s="22">
        <f t="shared" si="12"/>
        <v>2</v>
      </c>
      <c r="AQ82" s="22">
        <f t="shared" si="13"/>
        <v>1.2000000000000002</v>
      </c>
      <c r="AR82" s="22">
        <f t="shared" si="14"/>
        <v>1.5</v>
      </c>
      <c r="AS82" s="22">
        <f t="shared" si="15"/>
        <v>1</v>
      </c>
      <c r="AT82" s="22">
        <f t="shared" si="16"/>
        <v>6.5</v>
      </c>
    </row>
    <row r="85" spans="1:46" x14ac:dyDescent="0.25">
      <c r="A85" s="28" t="s">
        <v>29</v>
      </c>
      <c r="B85" s="28"/>
      <c r="D85" s="28" t="s">
        <v>38</v>
      </c>
      <c r="E85" s="28"/>
      <c r="F85" s="28"/>
    </row>
    <row r="86" spans="1:46" x14ac:dyDescent="0.25">
      <c r="A86" s="4" t="s">
        <v>2</v>
      </c>
      <c r="B86" s="3" t="s">
        <v>24</v>
      </c>
      <c r="D86" s="5" t="s">
        <v>0</v>
      </c>
      <c r="E86" s="6" t="s">
        <v>30</v>
      </c>
      <c r="F86" s="4" t="s">
        <v>31</v>
      </c>
    </row>
    <row r="87" spans="1:46" x14ac:dyDescent="0.25">
      <c r="A87" s="4" t="s">
        <v>3</v>
      </c>
      <c r="B87" s="3" t="s">
        <v>25</v>
      </c>
      <c r="D87" s="4">
        <v>1</v>
      </c>
      <c r="E87" s="3" t="s">
        <v>35</v>
      </c>
      <c r="F87" s="4">
        <v>1</v>
      </c>
    </row>
    <row r="88" spans="1:46" x14ac:dyDescent="0.25">
      <c r="A88" s="4" t="s">
        <v>4</v>
      </c>
      <c r="B88" s="3" t="s">
        <v>26</v>
      </c>
      <c r="D88" s="4">
        <v>2</v>
      </c>
      <c r="E88" s="3" t="s">
        <v>34</v>
      </c>
      <c r="F88" s="4">
        <v>2</v>
      </c>
    </row>
    <row r="89" spans="1:46" x14ac:dyDescent="0.25">
      <c r="A89" s="4" t="s">
        <v>5</v>
      </c>
      <c r="B89" s="3" t="s">
        <v>27</v>
      </c>
      <c r="D89" s="4">
        <v>3</v>
      </c>
      <c r="E89" s="3" t="s">
        <v>33</v>
      </c>
      <c r="F89" s="4">
        <v>3</v>
      </c>
    </row>
    <row r="90" spans="1:46" x14ac:dyDescent="0.25">
      <c r="A90" s="4" t="s">
        <v>6</v>
      </c>
      <c r="B90" s="3" t="s">
        <v>28</v>
      </c>
      <c r="D90" s="4">
        <v>4</v>
      </c>
      <c r="E90" s="3" t="s">
        <v>36</v>
      </c>
      <c r="F90" s="4">
        <v>4</v>
      </c>
    </row>
    <row r="91" spans="1:46" x14ac:dyDescent="0.25">
      <c r="D91" s="4">
        <v>5</v>
      </c>
      <c r="E91" s="3" t="s">
        <v>37</v>
      </c>
      <c r="F91" s="4">
        <v>5</v>
      </c>
    </row>
    <row r="93" spans="1:46" x14ac:dyDescent="0.25">
      <c r="A93" s="28" t="s">
        <v>57</v>
      </c>
      <c r="B93" s="28"/>
      <c r="C93" s="28"/>
      <c r="D93" s="32" t="s">
        <v>58</v>
      </c>
      <c r="E93" s="32"/>
      <c r="F93" s="32"/>
      <c r="G93" s="32"/>
      <c r="H93" s="32"/>
    </row>
    <row r="94" spans="1:46" x14ac:dyDescent="0.25">
      <c r="A94" s="4" t="s">
        <v>0</v>
      </c>
      <c r="B94" s="5" t="s">
        <v>52</v>
      </c>
      <c r="C94" s="4" t="s">
        <v>31</v>
      </c>
    </row>
    <row r="95" spans="1:46" x14ac:dyDescent="0.25">
      <c r="A95" s="4">
        <v>1</v>
      </c>
      <c r="B95" s="7" t="s">
        <v>53</v>
      </c>
      <c r="C95" s="4">
        <v>1</v>
      </c>
    </row>
    <row r="96" spans="1:46" x14ac:dyDescent="0.25">
      <c r="A96" s="4">
        <v>2</v>
      </c>
      <c r="B96" s="7" t="s">
        <v>54</v>
      </c>
      <c r="C96" s="4">
        <v>2</v>
      </c>
    </row>
    <row r="97" spans="1:3" x14ac:dyDescent="0.25">
      <c r="A97" s="4">
        <v>3</v>
      </c>
      <c r="B97" s="7" t="s">
        <v>32</v>
      </c>
      <c r="C97" s="4">
        <v>3</v>
      </c>
    </row>
    <row r="98" spans="1:3" x14ac:dyDescent="0.25">
      <c r="A98" s="4">
        <v>4</v>
      </c>
      <c r="B98" s="7" t="s">
        <v>55</v>
      </c>
      <c r="C98" s="4">
        <v>4</v>
      </c>
    </row>
    <row r="99" spans="1:3" x14ac:dyDescent="0.25">
      <c r="A99" s="4">
        <v>5</v>
      </c>
      <c r="B99" s="7" t="s">
        <v>56</v>
      </c>
      <c r="C99" s="4">
        <v>5</v>
      </c>
    </row>
  </sheetData>
  <mergeCells count="11">
    <mergeCell ref="AO1:AT1"/>
    <mergeCell ref="AM1:AM2"/>
    <mergeCell ref="AN1:AN2"/>
    <mergeCell ref="A93:C93"/>
    <mergeCell ref="W1:AB1"/>
    <mergeCell ref="D93:H93"/>
    <mergeCell ref="Q1:U1"/>
    <mergeCell ref="A1:G1"/>
    <mergeCell ref="A85:B85"/>
    <mergeCell ref="D85:F85"/>
    <mergeCell ref="I1: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opLeftCell="A68" workbookViewId="0">
      <selection activeCell="E3" sqref="E3:I82"/>
    </sheetView>
  </sheetViews>
  <sheetFormatPr defaultRowHeight="15" x14ac:dyDescent="0.25"/>
  <cols>
    <col min="2" max="2" width="24.28515625" bestFit="1" customWidth="1"/>
    <col min="3" max="3" width="19.140625" style="13" customWidth="1"/>
    <col min="4" max="4" width="16.7109375" bestFit="1" customWidth="1"/>
    <col min="5" max="7" width="28.5703125" bestFit="1" customWidth="1"/>
  </cols>
  <sheetData>
    <row r="1" spans="1:12" x14ac:dyDescent="0.25">
      <c r="A1" s="35" t="s">
        <v>0</v>
      </c>
      <c r="B1" s="35" t="s">
        <v>1</v>
      </c>
      <c r="C1" s="39" t="s">
        <v>295</v>
      </c>
      <c r="D1" s="35" t="s">
        <v>214</v>
      </c>
      <c r="E1" s="36" t="s">
        <v>64</v>
      </c>
      <c r="F1" s="37"/>
      <c r="G1" s="37"/>
      <c r="H1" s="37"/>
      <c r="I1" s="38"/>
      <c r="J1" s="15"/>
      <c r="K1" s="15"/>
      <c r="L1" s="15"/>
    </row>
    <row r="2" spans="1:12" x14ac:dyDescent="0.25">
      <c r="A2" s="35"/>
      <c r="B2" s="35"/>
      <c r="C2" s="40"/>
      <c r="D2" s="35"/>
      <c r="E2" s="17" t="s">
        <v>65</v>
      </c>
      <c r="F2" s="17" t="s">
        <v>66</v>
      </c>
      <c r="G2" s="17" t="s">
        <v>67</v>
      </c>
      <c r="H2" s="17" t="s">
        <v>68</v>
      </c>
      <c r="I2" s="17" t="s">
        <v>69</v>
      </c>
    </row>
    <row r="3" spans="1:12" ht="15.75" x14ac:dyDescent="0.25">
      <c r="A3" s="1">
        <v>1</v>
      </c>
      <c r="B3" s="1" t="s">
        <v>72</v>
      </c>
      <c r="C3" s="18" t="s">
        <v>215</v>
      </c>
      <c r="D3" s="14" t="s">
        <v>296</v>
      </c>
      <c r="E3" s="1" t="s">
        <v>8</v>
      </c>
      <c r="F3" s="1" t="s">
        <v>61</v>
      </c>
      <c r="G3" s="2" t="s">
        <v>9</v>
      </c>
      <c r="H3" s="1">
        <v>3</v>
      </c>
      <c r="I3" s="1" t="s">
        <v>10</v>
      </c>
    </row>
    <row r="4" spans="1:12" ht="15.75" x14ac:dyDescent="0.25">
      <c r="A4" s="1">
        <v>2</v>
      </c>
      <c r="B4" s="1" t="s">
        <v>123</v>
      </c>
      <c r="C4" s="18" t="s">
        <v>216</v>
      </c>
      <c r="D4" s="18" t="s">
        <v>296</v>
      </c>
      <c r="E4" s="1" t="s">
        <v>11</v>
      </c>
      <c r="F4" s="1" t="s">
        <v>61</v>
      </c>
      <c r="G4" s="2" t="s">
        <v>16</v>
      </c>
      <c r="H4" s="1">
        <v>2</v>
      </c>
      <c r="I4" s="1" t="s">
        <v>13</v>
      </c>
    </row>
    <row r="5" spans="1:12" ht="15.75" x14ac:dyDescent="0.25">
      <c r="A5" s="1">
        <v>3</v>
      </c>
      <c r="B5" s="1" t="s">
        <v>88</v>
      </c>
      <c r="C5" s="18" t="s">
        <v>217</v>
      </c>
      <c r="D5" s="18" t="s">
        <v>296</v>
      </c>
      <c r="E5" s="1" t="s">
        <v>8</v>
      </c>
      <c r="F5" s="1" t="s">
        <v>14</v>
      </c>
      <c r="G5" s="2" t="s">
        <v>9</v>
      </c>
      <c r="H5" s="1">
        <v>3</v>
      </c>
      <c r="I5" s="1" t="s">
        <v>15</v>
      </c>
    </row>
    <row r="6" spans="1:12" ht="15.75" x14ac:dyDescent="0.25">
      <c r="A6" s="1">
        <v>4</v>
      </c>
      <c r="B6" s="1" t="s">
        <v>93</v>
      </c>
      <c r="C6" s="18" t="s">
        <v>218</v>
      </c>
      <c r="D6" s="18" t="s">
        <v>296</v>
      </c>
      <c r="E6" s="1" t="s">
        <v>8</v>
      </c>
      <c r="F6" s="1" t="s">
        <v>14</v>
      </c>
      <c r="G6" s="2" t="s">
        <v>9</v>
      </c>
      <c r="H6" s="1">
        <v>4</v>
      </c>
      <c r="I6" s="1" t="s">
        <v>17</v>
      </c>
    </row>
    <row r="7" spans="1:12" ht="15.75" x14ac:dyDescent="0.25">
      <c r="A7" s="1">
        <v>5</v>
      </c>
      <c r="B7" s="1" t="s">
        <v>81</v>
      </c>
      <c r="C7" s="18" t="s">
        <v>219</v>
      </c>
      <c r="D7" s="18" t="s">
        <v>296</v>
      </c>
      <c r="E7" s="1" t="s">
        <v>8</v>
      </c>
      <c r="F7" s="1" t="s">
        <v>50</v>
      </c>
      <c r="G7" s="2" t="s">
        <v>12</v>
      </c>
      <c r="H7" s="1">
        <v>3</v>
      </c>
      <c r="I7" s="1" t="s">
        <v>20</v>
      </c>
    </row>
    <row r="8" spans="1:12" ht="15.75" x14ac:dyDescent="0.25">
      <c r="A8" s="1">
        <v>6</v>
      </c>
      <c r="B8" s="1" t="s">
        <v>82</v>
      </c>
      <c r="C8" s="18" t="s">
        <v>220</v>
      </c>
      <c r="D8" s="18" t="s">
        <v>296</v>
      </c>
      <c r="E8" s="1" t="s">
        <v>11</v>
      </c>
      <c r="F8" s="1" t="s">
        <v>62</v>
      </c>
      <c r="G8" s="2" t="s">
        <v>16</v>
      </c>
      <c r="H8" s="1">
        <v>1</v>
      </c>
      <c r="I8" s="1" t="s">
        <v>18</v>
      </c>
    </row>
    <row r="9" spans="1:12" ht="15.75" x14ac:dyDescent="0.25">
      <c r="A9" s="1">
        <v>7</v>
      </c>
      <c r="B9" s="1" t="s">
        <v>75</v>
      </c>
      <c r="C9" s="18" t="s">
        <v>221</v>
      </c>
      <c r="D9" s="18" t="s">
        <v>296</v>
      </c>
      <c r="E9" s="1" t="s">
        <v>8</v>
      </c>
      <c r="F9" s="1" t="s">
        <v>14</v>
      </c>
      <c r="G9" s="2" t="s">
        <v>9</v>
      </c>
      <c r="H9" s="1">
        <v>2</v>
      </c>
      <c r="I9" s="1" t="s">
        <v>19</v>
      </c>
    </row>
    <row r="10" spans="1:12" ht="15.75" x14ac:dyDescent="0.25">
      <c r="A10" s="1">
        <v>8</v>
      </c>
      <c r="B10" s="1" t="s">
        <v>86</v>
      </c>
      <c r="C10" s="18" t="s">
        <v>222</v>
      </c>
      <c r="D10" s="18" t="s">
        <v>296</v>
      </c>
      <c r="E10" s="1" t="s">
        <v>8</v>
      </c>
      <c r="F10" s="1" t="s">
        <v>50</v>
      </c>
      <c r="G10" s="2" t="s">
        <v>9</v>
      </c>
      <c r="H10" s="1">
        <v>3</v>
      </c>
      <c r="I10" s="1" t="s">
        <v>21</v>
      </c>
    </row>
    <row r="11" spans="1:12" ht="15.75" x14ac:dyDescent="0.25">
      <c r="A11" s="1">
        <v>9</v>
      </c>
      <c r="B11" s="6" t="s">
        <v>90</v>
      </c>
      <c r="C11" s="18" t="s">
        <v>223</v>
      </c>
      <c r="D11" s="18" t="s">
        <v>296</v>
      </c>
      <c r="E11" s="1" t="s">
        <v>11</v>
      </c>
      <c r="F11" s="1" t="s">
        <v>61</v>
      </c>
      <c r="G11" s="2" t="s">
        <v>16</v>
      </c>
      <c r="H11" s="1">
        <v>1</v>
      </c>
      <c r="I11" s="1" t="s">
        <v>22</v>
      </c>
    </row>
    <row r="12" spans="1:12" ht="15.75" x14ac:dyDescent="0.25">
      <c r="A12" s="1">
        <v>10</v>
      </c>
      <c r="B12" s="6" t="s">
        <v>71</v>
      </c>
      <c r="C12" s="18" t="s">
        <v>224</v>
      </c>
      <c r="D12" s="18" t="s">
        <v>296</v>
      </c>
      <c r="E12" s="1" t="s">
        <v>8</v>
      </c>
      <c r="F12" s="1" t="s">
        <v>61</v>
      </c>
      <c r="G12" s="2" t="s">
        <v>12</v>
      </c>
      <c r="H12" s="1">
        <v>2</v>
      </c>
      <c r="I12" s="1" t="s">
        <v>23</v>
      </c>
    </row>
    <row r="13" spans="1:12" ht="15.75" x14ac:dyDescent="0.25">
      <c r="A13" s="6">
        <v>11</v>
      </c>
      <c r="B13" s="6" t="s">
        <v>122</v>
      </c>
      <c r="C13" s="18" t="s">
        <v>225</v>
      </c>
      <c r="D13" s="18" t="s">
        <v>296</v>
      </c>
      <c r="E13" s="6" t="s">
        <v>11</v>
      </c>
      <c r="F13" s="6" t="s">
        <v>14</v>
      </c>
      <c r="G13" s="16" t="s">
        <v>149</v>
      </c>
      <c r="H13" s="6">
        <v>2</v>
      </c>
      <c r="I13" s="6" t="s">
        <v>150</v>
      </c>
    </row>
    <row r="14" spans="1:12" ht="15.75" x14ac:dyDescent="0.25">
      <c r="A14" s="6">
        <v>12</v>
      </c>
      <c r="B14" s="1" t="s">
        <v>77</v>
      </c>
      <c r="C14" s="18" t="s">
        <v>226</v>
      </c>
      <c r="D14" s="18" t="s">
        <v>296</v>
      </c>
      <c r="E14" s="6" t="s">
        <v>11</v>
      </c>
      <c r="F14" s="6" t="s">
        <v>14</v>
      </c>
      <c r="G14" s="2" t="s">
        <v>16</v>
      </c>
      <c r="H14" s="6">
        <v>1</v>
      </c>
      <c r="I14" s="6" t="s">
        <v>151</v>
      </c>
    </row>
    <row r="15" spans="1:12" ht="15.75" x14ac:dyDescent="0.25">
      <c r="A15" s="6">
        <v>13</v>
      </c>
      <c r="B15" s="6" t="s">
        <v>89</v>
      </c>
      <c r="C15" s="18" t="s">
        <v>227</v>
      </c>
      <c r="D15" s="18" t="s">
        <v>296</v>
      </c>
      <c r="E15" s="6" t="s">
        <v>11</v>
      </c>
      <c r="F15" s="6" t="s">
        <v>14</v>
      </c>
      <c r="G15" s="2" t="s">
        <v>16</v>
      </c>
      <c r="H15" s="6">
        <v>3</v>
      </c>
      <c r="I15" s="6" t="s">
        <v>152</v>
      </c>
    </row>
    <row r="16" spans="1:12" ht="15.75" x14ac:dyDescent="0.25">
      <c r="A16" s="6">
        <v>14</v>
      </c>
      <c r="B16" s="6" t="s">
        <v>84</v>
      </c>
      <c r="C16" s="18" t="s">
        <v>228</v>
      </c>
      <c r="D16" s="18" t="s">
        <v>296</v>
      </c>
      <c r="E16" s="6" t="s">
        <v>11</v>
      </c>
      <c r="F16" s="6" t="s">
        <v>14</v>
      </c>
      <c r="G16" s="16" t="s">
        <v>149</v>
      </c>
      <c r="H16" s="6">
        <v>1</v>
      </c>
      <c r="I16" s="6" t="s">
        <v>153</v>
      </c>
    </row>
    <row r="17" spans="1:9" ht="15.75" x14ac:dyDescent="0.25">
      <c r="A17" s="6">
        <v>15</v>
      </c>
      <c r="B17" s="6" t="s">
        <v>80</v>
      </c>
      <c r="C17" s="18" t="s">
        <v>229</v>
      </c>
      <c r="D17" s="18" t="s">
        <v>296</v>
      </c>
      <c r="E17" s="6" t="s">
        <v>11</v>
      </c>
      <c r="F17" s="6" t="s">
        <v>14</v>
      </c>
      <c r="G17" s="2" t="s">
        <v>16</v>
      </c>
      <c r="H17" s="6">
        <v>3</v>
      </c>
      <c r="I17" s="6" t="s">
        <v>154</v>
      </c>
    </row>
    <row r="18" spans="1:9" ht="15.75" x14ac:dyDescent="0.25">
      <c r="A18" s="6">
        <v>16</v>
      </c>
      <c r="B18" s="1" t="s">
        <v>76</v>
      </c>
      <c r="C18" s="18" t="s">
        <v>230</v>
      </c>
      <c r="D18" s="18" t="s">
        <v>296</v>
      </c>
      <c r="E18" s="6" t="s">
        <v>11</v>
      </c>
      <c r="F18" s="6" t="s">
        <v>14</v>
      </c>
      <c r="G18" s="2" t="s">
        <v>16</v>
      </c>
      <c r="H18" s="6">
        <v>2</v>
      </c>
      <c r="I18" s="6" t="s">
        <v>155</v>
      </c>
    </row>
    <row r="19" spans="1:9" ht="15.75" x14ac:dyDescent="0.25">
      <c r="A19" s="6">
        <v>17</v>
      </c>
      <c r="B19" s="6" t="s">
        <v>87</v>
      </c>
      <c r="C19" s="18" t="s">
        <v>231</v>
      </c>
      <c r="D19" s="18" t="s">
        <v>296</v>
      </c>
      <c r="E19" s="6" t="s">
        <v>11</v>
      </c>
      <c r="F19" s="6" t="s">
        <v>14</v>
      </c>
      <c r="G19" s="16" t="s">
        <v>149</v>
      </c>
      <c r="H19" s="6">
        <v>1</v>
      </c>
      <c r="I19" s="6" t="s">
        <v>156</v>
      </c>
    </row>
    <row r="20" spans="1:9" ht="15.75" x14ac:dyDescent="0.25">
      <c r="A20" s="6">
        <v>18</v>
      </c>
      <c r="B20" s="6" t="s">
        <v>73</v>
      </c>
      <c r="C20" s="18" t="s">
        <v>232</v>
      </c>
      <c r="D20" s="18" t="s">
        <v>296</v>
      </c>
      <c r="E20" s="6" t="s">
        <v>11</v>
      </c>
      <c r="F20" s="6" t="s">
        <v>14</v>
      </c>
      <c r="G20" s="2" t="s">
        <v>16</v>
      </c>
      <c r="H20" s="6">
        <v>4</v>
      </c>
      <c r="I20" s="6" t="s">
        <v>157</v>
      </c>
    </row>
    <row r="21" spans="1:9" ht="15.75" x14ac:dyDescent="0.25">
      <c r="A21" s="6">
        <v>19</v>
      </c>
      <c r="B21" s="6" t="s">
        <v>74</v>
      </c>
      <c r="C21" s="18" t="s">
        <v>233</v>
      </c>
      <c r="D21" s="18" t="s">
        <v>296</v>
      </c>
      <c r="E21" s="6" t="s">
        <v>11</v>
      </c>
      <c r="F21" s="6" t="s">
        <v>61</v>
      </c>
      <c r="G21" s="2" t="s">
        <v>16</v>
      </c>
      <c r="H21" s="6">
        <v>3</v>
      </c>
      <c r="I21" s="6" t="s">
        <v>158</v>
      </c>
    </row>
    <row r="22" spans="1:9" ht="15.75" x14ac:dyDescent="0.25">
      <c r="A22" s="6">
        <v>20</v>
      </c>
      <c r="B22" s="6" t="s">
        <v>79</v>
      </c>
      <c r="C22" s="18" t="s">
        <v>234</v>
      </c>
      <c r="D22" s="18" t="s">
        <v>296</v>
      </c>
      <c r="E22" s="6" t="s">
        <v>11</v>
      </c>
      <c r="F22" s="6" t="s">
        <v>14</v>
      </c>
      <c r="G22" s="16" t="s">
        <v>149</v>
      </c>
      <c r="H22" s="6">
        <v>3</v>
      </c>
      <c r="I22" s="6" t="s">
        <v>159</v>
      </c>
    </row>
    <row r="23" spans="1:9" ht="15.75" x14ac:dyDescent="0.25">
      <c r="A23" s="6">
        <v>21</v>
      </c>
      <c r="B23" s="6" t="s">
        <v>85</v>
      </c>
      <c r="C23" s="18" t="s">
        <v>235</v>
      </c>
      <c r="D23" s="18" t="s">
        <v>296</v>
      </c>
      <c r="E23" s="6" t="s">
        <v>11</v>
      </c>
      <c r="F23" s="6" t="s">
        <v>50</v>
      </c>
      <c r="G23" s="2" t="s">
        <v>16</v>
      </c>
      <c r="H23" s="6">
        <v>2</v>
      </c>
      <c r="I23" s="6" t="s">
        <v>160</v>
      </c>
    </row>
    <row r="24" spans="1:9" ht="15.75" x14ac:dyDescent="0.25">
      <c r="A24" s="6">
        <v>22</v>
      </c>
      <c r="B24" s="6" t="s">
        <v>91</v>
      </c>
      <c r="C24" s="18" t="s">
        <v>236</v>
      </c>
      <c r="D24" s="18" t="s">
        <v>296</v>
      </c>
      <c r="E24" s="6" t="s">
        <v>11</v>
      </c>
      <c r="F24" s="6" t="s">
        <v>14</v>
      </c>
      <c r="G24" s="2" t="s">
        <v>16</v>
      </c>
      <c r="H24" s="6">
        <v>3</v>
      </c>
      <c r="I24" s="6" t="s">
        <v>161</v>
      </c>
    </row>
    <row r="25" spans="1:9" ht="15.75" x14ac:dyDescent="0.25">
      <c r="A25" s="6">
        <v>23</v>
      </c>
      <c r="B25" s="6" t="s">
        <v>83</v>
      </c>
      <c r="C25" s="18" t="s">
        <v>237</v>
      </c>
      <c r="D25" s="18" t="s">
        <v>296</v>
      </c>
      <c r="E25" s="6" t="s">
        <v>11</v>
      </c>
      <c r="F25" s="6" t="s">
        <v>61</v>
      </c>
      <c r="G25" s="2" t="s">
        <v>16</v>
      </c>
      <c r="H25" s="6">
        <v>1</v>
      </c>
      <c r="I25" s="6" t="s">
        <v>162</v>
      </c>
    </row>
    <row r="26" spans="1:9" ht="15.75" x14ac:dyDescent="0.25">
      <c r="A26" s="6">
        <v>24</v>
      </c>
      <c r="B26" s="6" t="s">
        <v>7</v>
      </c>
      <c r="C26" s="18" t="s">
        <v>238</v>
      </c>
      <c r="D26" s="18" t="s">
        <v>296</v>
      </c>
      <c r="E26" s="6" t="s">
        <v>8</v>
      </c>
      <c r="F26" s="6" t="s">
        <v>61</v>
      </c>
      <c r="G26" s="2" t="s">
        <v>12</v>
      </c>
      <c r="H26" s="6">
        <v>3</v>
      </c>
      <c r="I26" s="6" t="s">
        <v>163</v>
      </c>
    </row>
    <row r="27" spans="1:9" ht="15.75" x14ac:dyDescent="0.25">
      <c r="A27" s="6">
        <v>25</v>
      </c>
      <c r="B27" s="6" t="s">
        <v>92</v>
      </c>
      <c r="C27" s="18" t="s">
        <v>239</v>
      </c>
      <c r="D27" s="18" t="s">
        <v>296</v>
      </c>
      <c r="E27" s="6" t="s">
        <v>11</v>
      </c>
      <c r="F27" s="6" t="s">
        <v>14</v>
      </c>
      <c r="G27" s="16" t="s">
        <v>149</v>
      </c>
      <c r="H27" s="6">
        <v>2</v>
      </c>
      <c r="I27" s="6" t="s">
        <v>164</v>
      </c>
    </row>
    <row r="28" spans="1:9" ht="15.75" x14ac:dyDescent="0.25">
      <c r="A28" s="6">
        <v>26</v>
      </c>
      <c r="B28" s="6" t="s">
        <v>78</v>
      </c>
      <c r="C28" s="18" t="s">
        <v>240</v>
      </c>
      <c r="D28" s="18" t="s">
        <v>296</v>
      </c>
      <c r="E28" s="6" t="s">
        <v>11</v>
      </c>
      <c r="F28" s="6" t="s">
        <v>14</v>
      </c>
      <c r="G28" s="16" t="s">
        <v>149</v>
      </c>
      <c r="H28" s="6">
        <v>2</v>
      </c>
      <c r="I28" s="6" t="s">
        <v>165</v>
      </c>
    </row>
    <row r="29" spans="1:9" ht="15.75" x14ac:dyDescent="0.25">
      <c r="A29" s="6">
        <v>27</v>
      </c>
      <c r="B29" s="6" t="s">
        <v>70</v>
      </c>
      <c r="C29" s="18" t="s">
        <v>241</v>
      </c>
      <c r="D29" s="18" t="s">
        <v>296</v>
      </c>
      <c r="E29" s="6" t="s">
        <v>11</v>
      </c>
      <c r="F29" s="6" t="s">
        <v>14</v>
      </c>
      <c r="G29" s="2" t="s">
        <v>16</v>
      </c>
      <c r="H29" s="6">
        <v>4</v>
      </c>
      <c r="I29" s="6" t="s">
        <v>166</v>
      </c>
    </row>
    <row r="30" spans="1:9" ht="15.75" x14ac:dyDescent="0.25">
      <c r="A30" s="6">
        <v>28</v>
      </c>
      <c r="B30" s="6" t="s">
        <v>94</v>
      </c>
      <c r="C30" s="18" t="s">
        <v>242</v>
      </c>
      <c r="D30" s="14" t="s">
        <v>297</v>
      </c>
      <c r="E30" s="6" t="s">
        <v>11</v>
      </c>
      <c r="F30" s="6" t="s">
        <v>14</v>
      </c>
      <c r="G30" s="2" t="s">
        <v>16</v>
      </c>
      <c r="H30" s="6">
        <v>3</v>
      </c>
      <c r="I30" s="6" t="s">
        <v>167</v>
      </c>
    </row>
    <row r="31" spans="1:9" ht="15.75" x14ac:dyDescent="0.25">
      <c r="A31" s="6">
        <v>29</v>
      </c>
      <c r="B31" s="6" t="s">
        <v>95</v>
      </c>
      <c r="C31" s="18" t="s">
        <v>243</v>
      </c>
      <c r="D31" s="18" t="s">
        <v>297</v>
      </c>
      <c r="E31" s="6" t="s">
        <v>11</v>
      </c>
      <c r="F31" s="6" t="s">
        <v>14</v>
      </c>
      <c r="G31" s="2" t="s">
        <v>16</v>
      </c>
      <c r="H31" s="6">
        <v>3</v>
      </c>
      <c r="I31" s="6" t="s">
        <v>168</v>
      </c>
    </row>
    <row r="32" spans="1:9" ht="15.75" x14ac:dyDescent="0.25">
      <c r="A32" s="6">
        <v>30</v>
      </c>
      <c r="B32" s="6" t="s">
        <v>96</v>
      </c>
      <c r="C32" s="18" t="s">
        <v>244</v>
      </c>
      <c r="D32" s="18" t="s">
        <v>297</v>
      </c>
      <c r="E32" s="6" t="s">
        <v>11</v>
      </c>
      <c r="F32" s="6" t="s">
        <v>14</v>
      </c>
      <c r="G32" s="2" t="s">
        <v>16</v>
      </c>
      <c r="H32" s="6">
        <v>1</v>
      </c>
      <c r="I32" s="6" t="s">
        <v>21</v>
      </c>
    </row>
    <row r="33" spans="1:9" ht="15.75" x14ac:dyDescent="0.25">
      <c r="A33" s="6">
        <v>31</v>
      </c>
      <c r="B33" s="6" t="s">
        <v>97</v>
      </c>
      <c r="C33" s="18" t="s">
        <v>245</v>
      </c>
      <c r="D33" s="18" t="s">
        <v>297</v>
      </c>
      <c r="E33" s="6" t="s">
        <v>11</v>
      </c>
      <c r="F33" s="6" t="s">
        <v>14</v>
      </c>
      <c r="G33" s="16" t="s">
        <v>149</v>
      </c>
      <c r="H33" s="6">
        <v>3</v>
      </c>
      <c r="I33" s="6" t="s">
        <v>169</v>
      </c>
    </row>
    <row r="34" spans="1:9" ht="15.75" x14ac:dyDescent="0.25">
      <c r="A34" s="6">
        <v>32</v>
      </c>
      <c r="B34" s="6" t="s">
        <v>98</v>
      </c>
      <c r="C34" s="18" t="s">
        <v>246</v>
      </c>
      <c r="D34" s="18" t="s">
        <v>297</v>
      </c>
      <c r="E34" s="6" t="s">
        <v>11</v>
      </c>
      <c r="F34" s="6" t="s">
        <v>14</v>
      </c>
      <c r="G34" s="2" t="s">
        <v>16</v>
      </c>
      <c r="H34" s="6">
        <v>4</v>
      </c>
      <c r="I34" s="6" t="s">
        <v>170</v>
      </c>
    </row>
    <row r="35" spans="1:9" ht="15.75" x14ac:dyDescent="0.25">
      <c r="A35" s="6">
        <v>33</v>
      </c>
      <c r="B35" s="6" t="s">
        <v>99</v>
      </c>
      <c r="C35" s="18" t="s">
        <v>247</v>
      </c>
      <c r="D35" s="18" t="s">
        <v>297</v>
      </c>
      <c r="E35" s="6" t="s">
        <v>11</v>
      </c>
      <c r="F35" s="6" t="s">
        <v>14</v>
      </c>
      <c r="G35" s="2" t="s">
        <v>16</v>
      </c>
      <c r="H35" s="6">
        <v>2</v>
      </c>
      <c r="I35" s="6" t="s">
        <v>171</v>
      </c>
    </row>
    <row r="36" spans="1:9" ht="15.75" x14ac:dyDescent="0.25">
      <c r="A36" s="6">
        <v>34</v>
      </c>
      <c r="B36" s="6" t="s">
        <v>100</v>
      </c>
      <c r="C36" s="18" t="s">
        <v>248</v>
      </c>
      <c r="D36" s="18" t="s">
        <v>297</v>
      </c>
      <c r="E36" s="6" t="s">
        <v>11</v>
      </c>
      <c r="F36" s="6" t="s">
        <v>61</v>
      </c>
      <c r="G36" s="2" t="s">
        <v>16</v>
      </c>
      <c r="H36" s="6">
        <v>2</v>
      </c>
      <c r="I36" s="6" t="s">
        <v>172</v>
      </c>
    </row>
    <row r="37" spans="1:9" ht="15.75" x14ac:dyDescent="0.25">
      <c r="A37" s="6">
        <v>35</v>
      </c>
      <c r="B37" s="6" t="s">
        <v>101</v>
      </c>
      <c r="C37" s="18" t="s">
        <v>249</v>
      </c>
      <c r="D37" s="18" t="s">
        <v>297</v>
      </c>
      <c r="E37" s="6" t="s">
        <v>11</v>
      </c>
      <c r="F37" s="6" t="s">
        <v>14</v>
      </c>
      <c r="G37" s="16" t="s">
        <v>149</v>
      </c>
      <c r="H37" s="6">
        <v>1</v>
      </c>
      <c r="I37" s="6" t="s">
        <v>173</v>
      </c>
    </row>
    <row r="38" spans="1:9" ht="15.75" x14ac:dyDescent="0.25">
      <c r="A38" s="6">
        <v>36</v>
      </c>
      <c r="B38" s="6" t="s">
        <v>102</v>
      </c>
      <c r="C38" s="18" t="s">
        <v>250</v>
      </c>
      <c r="D38" s="18" t="s">
        <v>297</v>
      </c>
      <c r="E38" s="6" t="s">
        <v>11</v>
      </c>
      <c r="F38" s="6" t="s">
        <v>14</v>
      </c>
      <c r="G38" s="2" t="s">
        <v>16</v>
      </c>
      <c r="H38" s="6">
        <v>4</v>
      </c>
      <c r="I38" s="6" t="s">
        <v>174</v>
      </c>
    </row>
    <row r="39" spans="1:9" ht="15.75" x14ac:dyDescent="0.25">
      <c r="A39" s="6">
        <v>37</v>
      </c>
      <c r="B39" s="6" t="s">
        <v>103</v>
      </c>
      <c r="C39" s="18" t="s">
        <v>251</v>
      </c>
      <c r="D39" s="18" t="s">
        <v>297</v>
      </c>
      <c r="E39" s="6" t="s">
        <v>11</v>
      </c>
      <c r="F39" s="6" t="s">
        <v>14</v>
      </c>
      <c r="G39" s="16" t="s">
        <v>149</v>
      </c>
      <c r="H39" s="6">
        <v>3</v>
      </c>
      <c r="I39" s="6" t="s">
        <v>175</v>
      </c>
    </row>
    <row r="40" spans="1:9" ht="15.75" x14ac:dyDescent="0.25">
      <c r="A40" s="6">
        <v>38</v>
      </c>
      <c r="B40" s="6" t="s">
        <v>104</v>
      </c>
      <c r="C40" s="18" t="s">
        <v>252</v>
      </c>
      <c r="D40" s="18" t="s">
        <v>297</v>
      </c>
      <c r="E40" s="6" t="s">
        <v>11</v>
      </c>
      <c r="F40" s="6" t="s">
        <v>14</v>
      </c>
      <c r="G40" s="16" t="s">
        <v>149</v>
      </c>
      <c r="H40" s="6">
        <v>2</v>
      </c>
      <c r="I40" s="6" t="s">
        <v>176</v>
      </c>
    </row>
    <row r="41" spans="1:9" ht="15.75" x14ac:dyDescent="0.25">
      <c r="A41" s="6">
        <v>39</v>
      </c>
      <c r="B41" s="6" t="s">
        <v>105</v>
      </c>
      <c r="C41" s="18" t="s">
        <v>253</v>
      </c>
      <c r="D41" s="18" t="s">
        <v>297</v>
      </c>
      <c r="E41" s="6" t="s">
        <v>11</v>
      </c>
      <c r="F41" s="6" t="s">
        <v>14</v>
      </c>
      <c r="G41" s="2" t="s">
        <v>16</v>
      </c>
      <c r="H41" s="6">
        <v>3</v>
      </c>
      <c r="I41" s="6" t="s">
        <v>177</v>
      </c>
    </row>
    <row r="42" spans="1:9" ht="15.75" x14ac:dyDescent="0.25">
      <c r="A42" s="6">
        <v>40</v>
      </c>
      <c r="B42" s="6" t="s">
        <v>106</v>
      </c>
      <c r="C42" s="18" t="s">
        <v>254</v>
      </c>
      <c r="D42" s="18" t="s">
        <v>297</v>
      </c>
      <c r="E42" s="6" t="s">
        <v>11</v>
      </c>
      <c r="F42" s="6" t="s">
        <v>61</v>
      </c>
      <c r="G42" s="2" t="s">
        <v>16</v>
      </c>
      <c r="H42" s="6">
        <v>3</v>
      </c>
      <c r="I42" s="6" t="s">
        <v>178</v>
      </c>
    </row>
    <row r="43" spans="1:9" ht="15.75" x14ac:dyDescent="0.25">
      <c r="A43" s="6">
        <v>41</v>
      </c>
      <c r="B43" s="6" t="s">
        <v>107</v>
      </c>
      <c r="C43" s="18" t="s">
        <v>255</v>
      </c>
      <c r="D43" s="18" t="s">
        <v>297</v>
      </c>
      <c r="E43" s="6" t="s">
        <v>11</v>
      </c>
      <c r="F43" s="6" t="s">
        <v>14</v>
      </c>
      <c r="G43" s="16" t="s">
        <v>149</v>
      </c>
      <c r="H43" s="6">
        <v>2</v>
      </c>
      <c r="I43" s="6" t="s">
        <v>179</v>
      </c>
    </row>
    <row r="44" spans="1:9" ht="15.75" x14ac:dyDescent="0.25">
      <c r="A44" s="6">
        <v>42</v>
      </c>
      <c r="B44" s="6" t="s">
        <v>108</v>
      </c>
      <c r="C44" s="18" t="s">
        <v>256</v>
      </c>
      <c r="D44" s="18" t="s">
        <v>297</v>
      </c>
      <c r="E44" s="6" t="s">
        <v>11</v>
      </c>
      <c r="F44" s="6" t="s">
        <v>14</v>
      </c>
      <c r="G44" s="16" t="s">
        <v>149</v>
      </c>
      <c r="H44" s="6">
        <v>1</v>
      </c>
      <c r="I44" s="6" t="s">
        <v>154</v>
      </c>
    </row>
    <row r="45" spans="1:9" ht="15.75" x14ac:dyDescent="0.25">
      <c r="A45" s="6">
        <v>43</v>
      </c>
      <c r="B45" s="6" t="s">
        <v>109</v>
      </c>
      <c r="C45" s="18" t="s">
        <v>257</v>
      </c>
      <c r="D45" s="18" t="s">
        <v>297</v>
      </c>
      <c r="E45" s="6" t="s">
        <v>11</v>
      </c>
      <c r="F45" s="6" t="s">
        <v>14</v>
      </c>
      <c r="G45" s="2" t="s">
        <v>16</v>
      </c>
      <c r="H45" s="6">
        <v>1</v>
      </c>
      <c r="I45" s="6" t="s">
        <v>180</v>
      </c>
    </row>
    <row r="46" spans="1:9" ht="15.75" x14ac:dyDescent="0.25">
      <c r="A46" s="6">
        <v>44</v>
      </c>
      <c r="B46" s="6" t="s">
        <v>110</v>
      </c>
      <c r="C46" s="18" t="s">
        <v>258</v>
      </c>
      <c r="D46" s="18" t="s">
        <v>297</v>
      </c>
      <c r="E46" s="6" t="s">
        <v>8</v>
      </c>
      <c r="F46" s="6" t="s">
        <v>61</v>
      </c>
      <c r="G46" s="2" t="s">
        <v>16</v>
      </c>
      <c r="H46" s="6">
        <v>3</v>
      </c>
      <c r="I46" s="6" t="s">
        <v>181</v>
      </c>
    </row>
    <row r="47" spans="1:9" ht="15.75" x14ac:dyDescent="0.25">
      <c r="A47" s="6">
        <v>45</v>
      </c>
      <c r="B47" s="6" t="s">
        <v>111</v>
      </c>
      <c r="C47" s="18" t="s">
        <v>259</v>
      </c>
      <c r="D47" s="18" t="s">
        <v>297</v>
      </c>
      <c r="E47" s="6" t="s">
        <v>11</v>
      </c>
      <c r="F47" s="6" t="s">
        <v>14</v>
      </c>
      <c r="G47" s="16" t="s">
        <v>149</v>
      </c>
      <c r="H47" s="6">
        <v>2</v>
      </c>
      <c r="I47" s="6" t="s">
        <v>182</v>
      </c>
    </row>
    <row r="48" spans="1:9" ht="15.75" x14ac:dyDescent="0.25">
      <c r="A48" s="6">
        <v>46</v>
      </c>
      <c r="B48" s="6" t="s">
        <v>112</v>
      </c>
      <c r="C48" s="18" t="s">
        <v>260</v>
      </c>
      <c r="D48" s="18" t="s">
        <v>297</v>
      </c>
      <c r="E48" s="6" t="s">
        <v>11</v>
      </c>
      <c r="F48" s="6" t="s">
        <v>14</v>
      </c>
      <c r="G48" s="16" t="s">
        <v>149</v>
      </c>
      <c r="H48" s="6">
        <v>4</v>
      </c>
      <c r="I48" s="6" t="s">
        <v>183</v>
      </c>
    </row>
    <row r="49" spans="1:9" ht="15.75" x14ac:dyDescent="0.25">
      <c r="A49" s="6">
        <v>47</v>
      </c>
      <c r="B49" s="6" t="s">
        <v>113</v>
      </c>
      <c r="C49" s="18" t="s">
        <v>261</v>
      </c>
      <c r="D49" s="18" t="s">
        <v>297</v>
      </c>
      <c r="E49" s="6" t="s">
        <v>11</v>
      </c>
      <c r="F49" s="6" t="s">
        <v>14</v>
      </c>
      <c r="G49" s="16" t="s">
        <v>149</v>
      </c>
      <c r="H49" s="6">
        <v>3</v>
      </c>
      <c r="I49" s="6" t="s">
        <v>184</v>
      </c>
    </row>
    <row r="50" spans="1:9" ht="15.75" x14ac:dyDescent="0.25">
      <c r="A50" s="6">
        <v>48</v>
      </c>
      <c r="B50" s="6" t="s">
        <v>114</v>
      </c>
      <c r="C50" s="18" t="s">
        <v>262</v>
      </c>
      <c r="D50" s="18" t="s">
        <v>297</v>
      </c>
      <c r="E50" s="6" t="s">
        <v>11</v>
      </c>
      <c r="F50" s="6" t="s">
        <v>14</v>
      </c>
      <c r="G50" s="16" t="s">
        <v>149</v>
      </c>
      <c r="H50" s="6">
        <v>2</v>
      </c>
      <c r="I50" s="6" t="s">
        <v>185</v>
      </c>
    </row>
    <row r="51" spans="1:9" ht="15.75" x14ac:dyDescent="0.25">
      <c r="A51" s="6">
        <v>49</v>
      </c>
      <c r="B51" s="6" t="s">
        <v>115</v>
      </c>
      <c r="C51" s="18" t="s">
        <v>263</v>
      </c>
      <c r="D51" s="18" t="s">
        <v>297</v>
      </c>
      <c r="E51" s="6" t="s">
        <v>11</v>
      </c>
      <c r="F51" s="6" t="s">
        <v>14</v>
      </c>
      <c r="G51" s="2" t="s">
        <v>16</v>
      </c>
      <c r="H51" s="6">
        <v>1</v>
      </c>
      <c r="I51" s="6" t="s">
        <v>186</v>
      </c>
    </row>
    <row r="52" spans="1:9" ht="15.75" x14ac:dyDescent="0.25">
      <c r="A52" s="6">
        <v>50</v>
      </c>
      <c r="B52" s="6" t="s">
        <v>116</v>
      </c>
      <c r="C52" s="18" t="s">
        <v>264</v>
      </c>
      <c r="D52" s="18" t="s">
        <v>297</v>
      </c>
      <c r="E52" s="6" t="s">
        <v>11</v>
      </c>
      <c r="F52" s="6" t="s">
        <v>14</v>
      </c>
      <c r="G52" s="16" t="s">
        <v>149</v>
      </c>
      <c r="H52" s="6">
        <v>3</v>
      </c>
      <c r="I52" s="6" t="s">
        <v>187</v>
      </c>
    </row>
    <row r="53" spans="1:9" ht="15.75" x14ac:dyDescent="0.25">
      <c r="A53" s="6">
        <v>51</v>
      </c>
      <c r="B53" s="6" t="s">
        <v>117</v>
      </c>
      <c r="C53" s="18" t="s">
        <v>265</v>
      </c>
      <c r="D53" s="18" t="s">
        <v>297</v>
      </c>
      <c r="E53" s="6" t="s">
        <v>11</v>
      </c>
      <c r="F53" s="6" t="s">
        <v>14</v>
      </c>
      <c r="G53" s="2" t="s">
        <v>16</v>
      </c>
      <c r="H53" s="6">
        <v>2</v>
      </c>
      <c r="I53" s="6" t="s">
        <v>188</v>
      </c>
    </row>
    <row r="54" spans="1:9" ht="15.75" x14ac:dyDescent="0.25">
      <c r="A54" s="6">
        <v>52</v>
      </c>
      <c r="B54" s="6" t="s">
        <v>118</v>
      </c>
      <c r="C54" s="18" t="s">
        <v>266</v>
      </c>
      <c r="D54" s="18" t="s">
        <v>297</v>
      </c>
      <c r="E54" s="6" t="s">
        <v>11</v>
      </c>
      <c r="F54" s="6" t="s">
        <v>62</v>
      </c>
      <c r="G54" s="2" t="s">
        <v>16</v>
      </c>
      <c r="H54" s="6">
        <v>2</v>
      </c>
      <c r="I54" s="6" t="s">
        <v>189</v>
      </c>
    </row>
    <row r="55" spans="1:9" ht="15.75" x14ac:dyDescent="0.25">
      <c r="A55" s="6">
        <v>53</v>
      </c>
      <c r="B55" s="6" t="s">
        <v>119</v>
      </c>
      <c r="C55" s="18" t="s">
        <v>267</v>
      </c>
      <c r="D55" s="18" t="s">
        <v>297</v>
      </c>
      <c r="E55" s="6" t="s">
        <v>11</v>
      </c>
      <c r="F55" s="6" t="s">
        <v>14</v>
      </c>
      <c r="G55" s="16" t="s">
        <v>149</v>
      </c>
      <c r="H55" s="6">
        <v>1</v>
      </c>
      <c r="I55" s="6" t="s">
        <v>190</v>
      </c>
    </row>
    <row r="56" spans="1:9" ht="15.75" x14ac:dyDescent="0.25">
      <c r="A56" s="6">
        <v>54</v>
      </c>
      <c r="B56" s="6" t="s">
        <v>120</v>
      </c>
      <c r="C56" s="18" t="s">
        <v>268</v>
      </c>
      <c r="D56" s="18" t="s">
        <v>297</v>
      </c>
      <c r="E56" s="6" t="s">
        <v>11</v>
      </c>
      <c r="F56" s="6" t="s">
        <v>14</v>
      </c>
      <c r="G56" s="2" t="s">
        <v>16</v>
      </c>
      <c r="H56" s="6">
        <v>2</v>
      </c>
      <c r="I56" s="6" t="s">
        <v>191</v>
      </c>
    </row>
    <row r="57" spans="1:9" ht="15.75" x14ac:dyDescent="0.25">
      <c r="A57" s="6">
        <v>55</v>
      </c>
      <c r="B57" s="6" t="s">
        <v>121</v>
      </c>
      <c r="C57" s="18" t="s">
        <v>269</v>
      </c>
      <c r="D57" s="18" t="s">
        <v>297</v>
      </c>
      <c r="E57" s="6" t="s">
        <v>11</v>
      </c>
      <c r="F57" s="6" t="s">
        <v>61</v>
      </c>
      <c r="G57" s="2" t="s">
        <v>16</v>
      </c>
      <c r="H57" s="6">
        <v>1</v>
      </c>
      <c r="I57" s="6" t="s">
        <v>192</v>
      </c>
    </row>
    <row r="58" spans="1:9" ht="15.75" x14ac:dyDescent="0.25">
      <c r="A58" s="6">
        <v>56</v>
      </c>
      <c r="B58" s="6" t="s">
        <v>124</v>
      </c>
      <c r="C58" s="18" t="s">
        <v>270</v>
      </c>
      <c r="D58" s="14" t="s">
        <v>298</v>
      </c>
      <c r="E58" s="6" t="s">
        <v>11</v>
      </c>
      <c r="F58" s="6" t="s">
        <v>14</v>
      </c>
      <c r="G58" s="16" t="s">
        <v>149</v>
      </c>
      <c r="H58" s="6">
        <v>3</v>
      </c>
      <c r="I58" s="6" t="s">
        <v>193</v>
      </c>
    </row>
    <row r="59" spans="1:9" ht="15.75" x14ac:dyDescent="0.25">
      <c r="A59" s="6">
        <v>57</v>
      </c>
      <c r="B59" s="6" t="s">
        <v>125</v>
      </c>
      <c r="C59" s="18" t="s">
        <v>271</v>
      </c>
      <c r="D59" s="18" t="s">
        <v>298</v>
      </c>
      <c r="E59" s="6" t="s">
        <v>11</v>
      </c>
      <c r="F59" s="6" t="s">
        <v>14</v>
      </c>
      <c r="G59" s="2" t="s">
        <v>16</v>
      </c>
      <c r="H59" s="6">
        <v>2</v>
      </c>
      <c r="I59" s="6" t="s">
        <v>173</v>
      </c>
    </row>
    <row r="60" spans="1:9" ht="15.75" x14ac:dyDescent="0.25">
      <c r="A60" s="6">
        <v>58</v>
      </c>
      <c r="B60" s="6" t="s">
        <v>126</v>
      </c>
      <c r="C60" s="18" t="s">
        <v>272</v>
      </c>
      <c r="D60" s="18" t="s">
        <v>298</v>
      </c>
      <c r="E60" s="6" t="s">
        <v>11</v>
      </c>
      <c r="F60" s="6" t="s">
        <v>14</v>
      </c>
      <c r="G60" s="16" t="s">
        <v>149</v>
      </c>
      <c r="H60" s="6">
        <v>1</v>
      </c>
      <c r="I60" s="6" t="s">
        <v>194</v>
      </c>
    </row>
    <row r="61" spans="1:9" ht="15.75" x14ac:dyDescent="0.25">
      <c r="A61" s="6">
        <v>59</v>
      </c>
      <c r="B61" s="6" t="s">
        <v>127</v>
      </c>
      <c r="C61" s="18" t="s">
        <v>273</v>
      </c>
      <c r="D61" s="18" t="s">
        <v>298</v>
      </c>
      <c r="E61" s="6" t="s">
        <v>11</v>
      </c>
      <c r="F61" s="6" t="s">
        <v>50</v>
      </c>
      <c r="G61" s="2" t="s">
        <v>12</v>
      </c>
      <c r="H61" s="6">
        <v>2</v>
      </c>
      <c r="I61" s="6" t="s">
        <v>195</v>
      </c>
    </row>
    <row r="62" spans="1:9" ht="15.75" x14ac:dyDescent="0.25">
      <c r="A62" s="6">
        <v>60</v>
      </c>
      <c r="B62" s="6" t="s">
        <v>128</v>
      </c>
      <c r="C62" s="18" t="s">
        <v>274</v>
      </c>
      <c r="D62" s="18" t="s">
        <v>298</v>
      </c>
      <c r="E62" s="6" t="s">
        <v>11</v>
      </c>
      <c r="F62" s="6" t="s">
        <v>14</v>
      </c>
      <c r="G62" s="16" t="s">
        <v>149</v>
      </c>
      <c r="H62" s="6">
        <v>2</v>
      </c>
      <c r="I62" s="6" t="s">
        <v>196</v>
      </c>
    </row>
    <row r="63" spans="1:9" ht="15.75" x14ac:dyDescent="0.25">
      <c r="A63" s="6">
        <v>61</v>
      </c>
      <c r="B63" s="6" t="s">
        <v>129</v>
      </c>
      <c r="C63" s="18" t="s">
        <v>275</v>
      </c>
      <c r="D63" s="18" t="s">
        <v>298</v>
      </c>
      <c r="E63" s="6" t="s">
        <v>11</v>
      </c>
      <c r="F63" s="6" t="s">
        <v>14</v>
      </c>
      <c r="G63" s="16" t="s">
        <v>149</v>
      </c>
      <c r="H63" s="6">
        <v>2</v>
      </c>
      <c r="I63" s="6" t="s">
        <v>163</v>
      </c>
    </row>
    <row r="64" spans="1:9" ht="15.75" x14ac:dyDescent="0.25">
      <c r="A64" s="6">
        <v>62</v>
      </c>
      <c r="B64" s="6" t="s">
        <v>130</v>
      </c>
      <c r="C64" s="18" t="s">
        <v>276</v>
      </c>
      <c r="D64" s="18" t="s">
        <v>298</v>
      </c>
      <c r="E64" s="6" t="s">
        <v>11</v>
      </c>
      <c r="F64" s="6" t="s">
        <v>61</v>
      </c>
      <c r="G64" s="2" t="s">
        <v>16</v>
      </c>
      <c r="H64" s="6">
        <v>4</v>
      </c>
      <c r="I64" s="6" t="s">
        <v>197</v>
      </c>
    </row>
    <row r="65" spans="1:9" ht="15.75" x14ac:dyDescent="0.25">
      <c r="A65" s="6">
        <v>63</v>
      </c>
      <c r="B65" s="6" t="s">
        <v>131</v>
      </c>
      <c r="C65" s="18" t="s">
        <v>277</v>
      </c>
      <c r="D65" s="18" t="s">
        <v>298</v>
      </c>
      <c r="E65" s="6" t="s">
        <v>8</v>
      </c>
      <c r="F65" s="6" t="s">
        <v>61</v>
      </c>
      <c r="G65" s="2" t="s">
        <v>12</v>
      </c>
      <c r="H65" s="6">
        <v>2</v>
      </c>
      <c r="I65" s="6" t="s">
        <v>159</v>
      </c>
    </row>
    <row r="66" spans="1:9" ht="15.75" x14ac:dyDescent="0.25">
      <c r="A66" s="6">
        <v>64</v>
      </c>
      <c r="B66" s="6" t="s">
        <v>132</v>
      </c>
      <c r="C66" s="18" t="s">
        <v>278</v>
      </c>
      <c r="D66" s="18" t="s">
        <v>298</v>
      </c>
      <c r="E66" s="6" t="s">
        <v>11</v>
      </c>
      <c r="F66" s="6" t="s">
        <v>14</v>
      </c>
      <c r="G66" s="2" t="s">
        <v>16</v>
      </c>
      <c r="H66" s="6">
        <v>3</v>
      </c>
      <c r="I66" s="6" t="s">
        <v>198</v>
      </c>
    </row>
    <row r="67" spans="1:9" ht="15.75" x14ac:dyDescent="0.25">
      <c r="A67" s="6">
        <v>65</v>
      </c>
      <c r="B67" s="6" t="s">
        <v>133</v>
      </c>
      <c r="C67" s="18" t="s">
        <v>279</v>
      </c>
      <c r="D67" s="18" t="s">
        <v>298</v>
      </c>
      <c r="E67" s="6" t="s">
        <v>11</v>
      </c>
      <c r="F67" s="6" t="s">
        <v>14</v>
      </c>
      <c r="G67" s="16" t="s">
        <v>149</v>
      </c>
      <c r="H67" s="6">
        <v>5</v>
      </c>
      <c r="I67" s="6" t="s">
        <v>199</v>
      </c>
    </row>
    <row r="68" spans="1:9" ht="15.75" x14ac:dyDescent="0.25">
      <c r="A68" s="6">
        <v>66</v>
      </c>
      <c r="B68" s="6" t="s">
        <v>134</v>
      </c>
      <c r="C68" s="18" t="s">
        <v>280</v>
      </c>
      <c r="D68" s="18" t="s">
        <v>298</v>
      </c>
      <c r="E68" s="6" t="s">
        <v>11</v>
      </c>
      <c r="F68" s="6" t="s">
        <v>14</v>
      </c>
      <c r="G68" s="16" t="s">
        <v>149</v>
      </c>
      <c r="H68" s="6">
        <v>2</v>
      </c>
      <c r="I68" s="6" t="s">
        <v>200</v>
      </c>
    </row>
    <row r="69" spans="1:9" ht="15.75" x14ac:dyDescent="0.25">
      <c r="A69" s="6">
        <v>67</v>
      </c>
      <c r="B69" s="6" t="s">
        <v>135</v>
      </c>
      <c r="C69" s="18" t="s">
        <v>281</v>
      </c>
      <c r="D69" s="18" t="s">
        <v>298</v>
      </c>
      <c r="E69" s="6" t="s">
        <v>11</v>
      </c>
      <c r="F69" s="6" t="s">
        <v>14</v>
      </c>
      <c r="G69" s="2" t="s">
        <v>16</v>
      </c>
      <c r="H69" s="6">
        <v>2</v>
      </c>
      <c r="I69" s="6" t="s">
        <v>201</v>
      </c>
    </row>
    <row r="70" spans="1:9" ht="15.75" x14ac:dyDescent="0.25">
      <c r="A70" s="6">
        <v>68</v>
      </c>
      <c r="B70" s="6" t="s">
        <v>136</v>
      </c>
      <c r="C70" s="18" t="s">
        <v>282</v>
      </c>
      <c r="D70" s="18" t="s">
        <v>298</v>
      </c>
      <c r="E70" s="6" t="s">
        <v>11</v>
      </c>
      <c r="F70" s="6" t="s">
        <v>14</v>
      </c>
      <c r="G70" s="16" t="s">
        <v>149</v>
      </c>
      <c r="H70" s="6">
        <v>3</v>
      </c>
      <c r="I70" s="6" t="s">
        <v>202</v>
      </c>
    </row>
    <row r="71" spans="1:9" ht="15.75" x14ac:dyDescent="0.25">
      <c r="A71" s="6">
        <v>69</v>
      </c>
      <c r="B71" s="6" t="s">
        <v>137</v>
      </c>
      <c r="C71" s="18" t="s">
        <v>283</v>
      </c>
      <c r="D71" s="18" t="s">
        <v>298</v>
      </c>
      <c r="E71" s="6" t="s">
        <v>11</v>
      </c>
      <c r="F71" s="6" t="s">
        <v>62</v>
      </c>
      <c r="G71" s="2" t="s">
        <v>16</v>
      </c>
      <c r="H71" s="6">
        <v>2</v>
      </c>
      <c r="I71" s="6" t="s">
        <v>203</v>
      </c>
    </row>
    <row r="72" spans="1:9" ht="15.75" x14ac:dyDescent="0.25">
      <c r="A72" s="6">
        <v>70</v>
      </c>
      <c r="B72" s="6" t="s">
        <v>138</v>
      </c>
      <c r="C72" s="18" t="s">
        <v>284</v>
      </c>
      <c r="D72" s="18" t="s">
        <v>298</v>
      </c>
      <c r="E72" s="6" t="s">
        <v>11</v>
      </c>
      <c r="F72" s="6" t="s">
        <v>14</v>
      </c>
      <c r="G72" s="2" t="s">
        <v>16</v>
      </c>
      <c r="H72" s="6">
        <v>3</v>
      </c>
      <c r="I72" s="6" t="s">
        <v>195</v>
      </c>
    </row>
    <row r="73" spans="1:9" ht="15.75" x14ac:dyDescent="0.25">
      <c r="A73" s="6">
        <v>71</v>
      </c>
      <c r="B73" s="6" t="s">
        <v>139</v>
      </c>
      <c r="C73" s="18" t="s">
        <v>285</v>
      </c>
      <c r="D73" s="18" t="s">
        <v>298</v>
      </c>
      <c r="E73" s="6" t="s">
        <v>11</v>
      </c>
      <c r="F73" s="6" t="s">
        <v>14</v>
      </c>
      <c r="G73" s="2" t="s">
        <v>16</v>
      </c>
      <c r="H73" s="6">
        <v>1</v>
      </c>
      <c r="I73" s="6" t="s">
        <v>204</v>
      </c>
    </row>
    <row r="74" spans="1:9" ht="15.75" x14ac:dyDescent="0.25">
      <c r="A74" s="6">
        <v>72</v>
      </c>
      <c r="B74" s="6" t="s">
        <v>140</v>
      </c>
      <c r="C74" s="18" t="s">
        <v>286</v>
      </c>
      <c r="D74" s="18" t="s">
        <v>298</v>
      </c>
      <c r="E74" s="6" t="s">
        <v>11</v>
      </c>
      <c r="F74" s="6" t="s">
        <v>14</v>
      </c>
      <c r="G74" s="2" t="s">
        <v>16</v>
      </c>
      <c r="H74" s="6">
        <v>2</v>
      </c>
      <c r="I74" s="6" t="s">
        <v>205</v>
      </c>
    </row>
    <row r="75" spans="1:9" ht="15.75" x14ac:dyDescent="0.25">
      <c r="A75" s="6">
        <v>73</v>
      </c>
      <c r="B75" s="6" t="s">
        <v>141</v>
      </c>
      <c r="C75" s="18" t="s">
        <v>287</v>
      </c>
      <c r="D75" s="18" t="s">
        <v>298</v>
      </c>
      <c r="E75" s="6" t="s">
        <v>11</v>
      </c>
      <c r="F75" s="6" t="s">
        <v>14</v>
      </c>
      <c r="G75" s="2" t="s">
        <v>16</v>
      </c>
      <c r="H75" s="6">
        <v>2</v>
      </c>
      <c r="I75" s="6" t="s">
        <v>206</v>
      </c>
    </row>
    <row r="76" spans="1:9" ht="15.75" x14ac:dyDescent="0.25">
      <c r="A76" s="6">
        <v>74</v>
      </c>
      <c r="B76" s="6" t="s">
        <v>142</v>
      </c>
      <c r="C76" s="18" t="s">
        <v>288</v>
      </c>
      <c r="D76" s="18" t="s">
        <v>298</v>
      </c>
      <c r="E76" s="6" t="s">
        <v>11</v>
      </c>
      <c r="F76" s="6" t="s">
        <v>61</v>
      </c>
      <c r="G76" s="2" t="s">
        <v>16</v>
      </c>
      <c r="H76" s="6">
        <v>3</v>
      </c>
      <c r="I76" s="6" t="s">
        <v>207</v>
      </c>
    </row>
    <row r="77" spans="1:9" ht="15.75" x14ac:dyDescent="0.25">
      <c r="A77" s="6">
        <v>75</v>
      </c>
      <c r="B77" s="6" t="s">
        <v>143</v>
      </c>
      <c r="C77" s="18" t="s">
        <v>289</v>
      </c>
      <c r="D77" s="18" t="s">
        <v>298</v>
      </c>
      <c r="E77" s="6" t="s">
        <v>11</v>
      </c>
      <c r="F77" s="6" t="s">
        <v>14</v>
      </c>
      <c r="G77" s="16" t="s">
        <v>149</v>
      </c>
      <c r="H77" s="6">
        <v>1</v>
      </c>
      <c r="I77" s="6" t="s">
        <v>208</v>
      </c>
    </row>
    <row r="78" spans="1:9" ht="15.75" x14ac:dyDescent="0.25">
      <c r="A78" s="6">
        <v>76</v>
      </c>
      <c r="B78" s="6" t="s">
        <v>144</v>
      </c>
      <c r="C78" s="18" t="s">
        <v>290</v>
      </c>
      <c r="D78" s="18" t="s">
        <v>298</v>
      </c>
      <c r="E78" s="6" t="s">
        <v>8</v>
      </c>
      <c r="F78" s="6" t="s">
        <v>61</v>
      </c>
      <c r="G78" s="2" t="s">
        <v>12</v>
      </c>
      <c r="H78" s="6">
        <v>3</v>
      </c>
      <c r="I78" s="6" t="s">
        <v>209</v>
      </c>
    </row>
    <row r="79" spans="1:9" ht="15.75" x14ac:dyDescent="0.25">
      <c r="A79" s="6">
        <v>77</v>
      </c>
      <c r="B79" s="6" t="s">
        <v>145</v>
      </c>
      <c r="C79" s="18" t="s">
        <v>291</v>
      </c>
      <c r="D79" s="18" t="s">
        <v>298</v>
      </c>
      <c r="E79" s="6" t="s">
        <v>11</v>
      </c>
      <c r="F79" s="6" t="s">
        <v>14</v>
      </c>
      <c r="G79" s="2" t="s">
        <v>16</v>
      </c>
      <c r="H79" s="6">
        <v>1</v>
      </c>
      <c r="I79" s="6" t="s">
        <v>210</v>
      </c>
    </row>
    <row r="80" spans="1:9" ht="15.75" x14ac:dyDescent="0.25">
      <c r="A80" s="6">
        <v>78</v>
      </c>
      <c r="B80" s="6" t="s">
        <v>146</v>
      </c>
      <c r="C80" s="18" t="s">
        <v>292</v>
      </c>
      <c r="D80" s="18" t="s">
        <v>298</v>
      </c>
      <c r="E80" s="6" t="s">
        <v>11</v>
      </c>
      <c r="F80" s="6" t="s">
        <v>14</v>
      </c>
      <c r="G80" s="2" t="s">
        <v>16</v>
      </c>
      <c r="H80" s="6">
        <v>2</v>
      </c>
      <c r="I80" s="6" t="s">
        <v>211</v>
      </c>
    </row>
    <row r="81" spans="1:9" ht="15.75" x14ac:dyDescent="0.25">
      <c r="A81" s="6">
        <v>79</v>
      </c>
      <c r="B81" s="6" t="s">
        <v>147</v>
      </c>
      <c r="C81" s="18" t="s">
        <v>293</v>
      </c>
      <c r="D81" s="18" t="s">
        <v>298</v>
      </c>
      <c r="E81" s="6" t="s">
        <v>11</v>
      </c>
      <c r="F81" s="6" t="s">
        <v>14</v>
      </c>
      <c r="G81" s="16" t="s">
        <v>149</v>
      </c>
      <c r="H81" s="6">
        <v>3</v>
      </c>
      <c r="I81" s="6" t="s">
        <v>212</v>
      </c>
    </row>
    <row r="82" spans="1:9" ht="15.75" x14ac:dyDescent="0.25">
      <c r="A82" s="6">
        <v>80</v>
      </c>
      <c r="B82" s="6" t="s">
        <v>148</v>
      </c>
      <c r="C82" s="18" t="s">
        <v>294</v>
      </c>
      <c r="D82" s="18" t="s">
        <v>298</v>
      </c>
      <c r="E82" s="6" t="s">
        <v>11</v>
      </c>
      <c r="F82" s="6" t="s">
        <v>14</v>
      </c>
      <c r="G82" s="2" t="s">
        <v>16</v>
      </c>
      <c r="H82" s="6">
        <v>2</v>
      </c>
      <c r="I82" s="6" t="s">
        <v>213</v>
      </c>
    </row>
  </sheetData>
  <autoFilter ref="B3:B29">
    <sortState ref="B4:B29">
      <sortCondition ref="B3"/>
    </sortState>
  </autoFilter>
  <mergeCells count="5">
    <mergeCell ref="A1:A2"/>
    <mergeCell ref="B1:B2"/>
    <mergeCell ref="D1:D2"/>
    <mergeCell ref="E1:I1"/>
    <mergeCell ref="C1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2018-06-04T07:30:53Z</dcterms:created>
  <dcterms:modified xsi:type="dcterms:W3CDTF">2018-07-23T16:18:11Z</dcterms:modified>
</cp:coreProperties>
</file>